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105" windowWidth="14805" windowHeight="8010"/>
  </bookViews>
  <sheets>
    <sheet name="Coaching List" sheetId="1" r:id="rId1"/>
    <sheet name="Sheet1" sheetId="2" r:id="rId2"/>
  </sheets>
  <definedNames>
    <definedName name="_xlnm.Print_Area" localSheetId="0">'Coaching List'!$A$1:$L$106</definedName>
    <definedName name="_xlnm.Print_Titles" localSheetId="0">'Coaching List'!$1:$2</definedName>
  </definedNames>
  <calcPr calcId="152511"/>
</workbook>
</file>

<file path=xl/calcChain.xml><?xml version="1.0" encoding="utf-8"?>
<calcChain xmlns="http://schemas.openxmlformats.org/spreadsheetml/2006/main">
  <c r="F51" i="1" l="1"/>
  <c r="F5" i="1"/>
  <c r="F6" i="1"/>
  <c r="F7" i="1"/>
  <c r="F8" i="1"/>
  <c r="F9" i="1"/>
  <c r="F10" i="1"/>
  <c r="F11" i="1"/>
  <c r="F12" i="1"/>
  <c r="F13" i="1"/>
  <c r="F14" i="1"/>
  <c r="F15" i="1"/>
  <c r="A16" i="1"/>
  <c r="F18" i="1"/>
  <c r="F19" i="1"/>
  <c r="F20" i="1"/>
  <c r="F21" i="1"/>
  <c r="F22" i="1"/>
  <c r="F23" i="1"/>
  <c r="F24" i="1"/>
  <c r="A25" i="1"/>
  <c r="F27" i="1"/>
  <c r="F28" i="1"/>
  <c r="F29" i="1"/>
  <c r="F30" i="1"/>
  <c r="F31" i="1"/>
  <c r="F32" i="1"/>
  <c r="F33" i="1"/>
  <c r="F34" i="1"/>
  <c r="F35" i="1"/>
  <c r="F36" i="1"/>
  <c r="F37" i="1"/>
  <c r="F38" i="1"/>
  <c r="F39" i="1"/>
  <c r="F40" i="1"/>
  <c r="F41" i="1"/>
  <c r="F42" i="1"/>
  <c r="F43" i="1"/>
  <c r="F44" i="1"/>
  <c r="F45" i="1"/>
  <c r="F46" i="1"/>
  <c r="A47" i="1"/>
  <c r="F49" i="1"/>
  <c r="F50" i="1"/>
  <c r="F52" i="1"/>
  <c r="F53" i="1"/>
  <c r="F54" i="1"/>
  <c r="A55" i="1"/>
  <c r="F57" i="1"/>
  <c r="F58" i="1"/>
  <c r="F59" i="1"/>
  <c r="F60" i="1"/>
  <c r="F61" i="1"/>
  <c r="A62" i="1"/>
  <c r="F64" i="1"/>
  <c r="F65" i="1"/>
  <c r="F66" i="1"/>
  <c r="A67" i="1"/>
  <c r="F69" i="1"/>
  <c r="F70" i="1"/>
  <c r="F71" i="1"/>
  <c r="F72" i="1"/>
  <c r="F73" i="1"/>
  <c r="F74" i="1"/>
  <c r="F75" i="1"/>
  <c r="F76" i="1"/>
  <c r="F77" i="1"/>
  <c r="F78" i="1"/>
  <c r="F79" i="1"/>
  <c r="F80" i="1"/>
  <c r="F81" i="1"/>
  <c r="F82" i="1"/>
  <c r="F83" i="1"/>
  <c r="A84" i="1"/>
  <c r="I93" i="1"/>
  <c r="F67" i="1" l="1"/>
  <c r="G67" i="1" s="1"/>
  <c r="F62" i="1"/>
  <c r="G62" i="1" s="1"/>
  <c r="F84" i="1"/>
  <c r="G84" i="1" s="1"/>
  <c r="F25" i="1"/>
  <c r="G25" i="1" s="1"/>
  <c r="F55" i="1"/>
  <c r="D55" i="1" s="1"/>
  <c r="F47" i="1"/>
  <c r="D47" i="1" s="1"/>
  <c r="F16" i="1"/>
  <c r="D16" i="1" s="1"/>
  <c r="G55" i="1" l="1"/>
  <c r="G47" i="1"/>
  <c r="D84" i="1"/>
  <c r="E84" i="1" s="1"/>
  <c r="E92" i="1" s="1"/>
  <c r="D25" i="1"/>
  <c r="E25" i="1" s="1"/>
  <c r="E87" i="1" s="1"/>
  <c r="D67" i="1"/>
  <c r="D62" i="1"/>
  <c r="D90" i="1" s="1"/>
  <c r="F90" i="1" s="1"/>
  <c r="G16" i="1"/>
  <c r="D88" i="1"/>
  <c r="F88" i="1" s="1"/>
  <c r="E47" i="1"/>
  <c r="E88" i="1" s="1"/>
  <c r="D86" i="1"/>
  <c r="E16" i="1"/>
  <c r="E86" i="1" s="1"/>
  <c r="D89" i="1"/>
  <c r="F89" i="1" s="1"/>
  <c r="E55" i="1"/>
  <c r="E89" i="1" s="1"/>
  <c r="D92" i="1" l="1"/>
  <c r="F92" i="1" s="1"/>
  <c r="D87" i="1"/>
  <c r="F87" i="1" s="1"/>
  <c r="E62" i="1"/>
  <c r="E90" i="1" s="1"/>
  <c r="E67" i="1"/>
  <c r="E91" i="1" s="1"/>
  <c r="D91" i="1"/>
  <c r="F91" i="1" s="1"/>
  <c r="F86" i="1"/>
  <c r="D93" i="1" l="1"/>
  <c r="F93" i="1" s="1"/>
  <c r="G93" i="1" s="1"/>
  <c r="E93" i="1" l="1"/>
</calcChain>
</file>

<file path=xl/sharedStrings.xml><?xml version="1.0" encoding="utf-8"?>
<sst xmlns="http://schemas.openxmlformats.org/spreadsheetml/2006/main" count="204" uniqueCount="200">
  <si>
    <t xml:space="preserve">Package Acceptance </t>
  </si>
  <si>
    <t xml:space="preserve">Air Waybill Completion Policy </t>
  </si>
  <si>
    <t xml:space="preserve">General Responsibility </t>
  </si>
  <si>
    <t>Trainer comments and recommendations:</t>
  </si>
  <si>
    <r>
      <t>·</t>
    </r>
    <r>
      <rPr>
        <sz val="7"/>
        <color indexed="8"/>
        <rFont val="Times New Roman"/>
        <family val="1"/>
      </rPr>
      <t xml:space="preserve">         </t>
    </r>
    <r>
      <rPr>
        <sz val="11"/>
        <color theme="1"/>
        <rFont val="Calibri"/>
        <family val="2"/>
        <scheme val="minor"/>
      </rPr>
      <t>Contents</t>
    </r>
  </si>
  <si>
    <r>
      <t>·</t>
    </r>
    <r>
      <rPr>
        <sz val="7"/>
        <color indexed="8"/>
        <rFont val="Times New Roman"/>
        <family val="1"/>
      </rPr>
      <t xml:space="preserve">         </t>
    </r>
    <r>
      <rPr>
        <sz val="11"/>
        <color theme="1"/>
        <rFont val="Calibri"/>
        <family val="2"/>
        <scheme val="minor"/>
      </rPr>
      <t>Prohibited Items and Dangerous Goods</t>
    </r>
  </si>
  <si>
    <r>
      <t>·</t>
    </r>
    <r>
      <rPr>
        <sz val="7"/>
        <color indexed="8"/>
        <rFont val="Times New Roman"/>
        <family val="1"/>
      </rPr>
      <t xml:space="preserve">         </t>
    </r>
    <r>
      <rPr>
        <sz val="11"/>
        <color theme="1"/>
        <rFont val="Calibri"/>
        <family val="2"/>
        <scheme val="minor"/>
      </rPr>
      <t>Service Reference Guide SRG (how to use SRG)</t>
    </r>
  </si>
  <si>
    <r>
      <t>·</t>
    </r>
    <r>
      <rPr>
        <sz val="7"/>
        <color indexed="8"/>
        <rFont val="Times New Roman"/>
        <family val="1"/>
      </rPr>
      <t xml:space="preserve">         </t>
    </r>
    <r>
      <rPr>
        <sz val="11"/>
        <color theme="1"/>
        <rFont val="Calibri"/>
        <family val="2"/>
        <scheme val="minor"/>
      </rPr>
      <t>Weight , Size and  Dimensional , Number of pieces</t>
    </r>
  </si>
  <si>
    <r>
      <t>·</t>
    </r>
    <r>
      <rPr>
        <sz val="7"/>
        <color indexed="8"/>
        <rFont val="Times New Roman"/>
        <family val="1"/>
      </rPr>
      <t xml:space="preserve">         </t>
    </r>
    <r>
      <rPr>
        <sz val="11"/>
        <color theme="1"/>
        <rFont val="Calibri"/>
        <family val="2"/>
        <scheme val="minor"/>
      </rPr>
      <t>Service Rate</t>
    </r>
  </si>
  <si>
    <r>
      <t>·</t>
    </r>
    <r>
      <rPr>
        <sz val="7"/>
        <color indexed="8"/>
        <rFont val="Times New Roman"/>
        <family val="1"/>
      </rPr>
      <t xml:space="preserve">         </t>
    </r>
    <r>
      <rPr>
        <sz val="11"/>
        <color theme="1"/>
        <rFont val="Calibri"/>
        <family val="2"/>
        <scheme val="minor"/>
      </rPr>
      <t>Packaging</t>
    </r>
  </si>
  <si>
    <r>
      <t>·</t>
    </r>
    <r>
      <rPr>
        <sz val="7"/>
        <color indexed="8"/>
        <rFont val="Times New Roman"/>
        <family val="1"/>
      </rPr>
      <t xml:space="preserve">         </t>
    </r>
    <r>
      <rPr>
        <sz val="11"/>
        <color theme="1"/>
        <rFont val="Calibri"/>
        <family val="2"/>
        <scheme val="minor"/>
      </rPr>
      <t>Email</t>
    </r>
  </si>
  <si>
    <r>
      <t>·</t>
    </r>
    <r>
      <rPr>
        <sz val="7"/>
        <color indexed="8"/>
        <rFont val="Times New Roman"/>
        <family val="1"/>
      </rPr>
      <t xml:space="preserve">         </t>
    </r>
    <r>
      <rPr>
        <sz val="11"/>
        <color theme="1"/>
        <rFont val="Calibri"/>
        <family val="2"/>
        <scheme val="minor"/>
      </rPr>
      <t>Handling Incident Report</t>
    </r>
  </si>
  <si>
    <r>
      <t>·</t>
    </r>
    <r>
      <rPr>
        <sz val="7"/>
        <color indexed="8"/>
        <rFont val="Times New Roman"/>
        <family val="1"/>
      </rPr>
      <t xml:space="preserve">         </t>
    </r>
    <r>
      <rPr>
        <sz val="11"/>
        <color theme="1"/>
        <rFont val="Calibri"/>
        <family val="2"/>
        <scheme val="minor"/>
      </rPr>
      <t>Handling High Value Shipments</t>
    </r>
  </si>
  <si>
    <r>
      <t>·</t>
    </r>
    <r>
      <rPr>
        <sz val="7"/>
        <color indexed="8"/>
        <rFont val="Times New Roman"/>
        <family val="1"/>
      </rPr>
      <t xml:space="preserve">         </t>
    </r>
    <r>
      <rPr>
        <sz val="11"/>
        <color theme="1"/>
        <rFont val="Calibri"/>
        <family val="2"/>
        <scheme val="minor"/>
      </rPr>
      <t>Damage Inspection Report/SCANS</t>
    </r>
  </si>
  <si>
    <t xml:space="preserve">Trainer Name:          </t>
  </si>
  <si>
    <t>Date:</t>
  </si>
  <si>
    <t>_____________________________________________</t>
  </si>
  <si>
    <r>
      <t>·</t>
    </r>
    <r>
      <rPr>
        <sz val="7"/>
        <color indexed="8"/>
        <rFont val="Times New Roman"/>
        <family val="1"/>
      </rPr>
      <t xml:space="preserve">         </t>
    </r>
    <r>
      <rPr>
        <sz val="11"/>
        <color theme="1"/>
        <rFont val="Calibri"/>
        <family val="2"/>
        <scheme val="minor"/>
      </rPr>
      <t>Commitment Time ,Guide for Domestic Shipment , SRG for International Shipment</t>
    </r>
  </si>
  <si>
    <r>
      <t>·</t>
    </r>
    <r>
      <rPr>
        <sz val="7"/>
        <color indexed="8"/>
        <rFont val="Times New Roman"/>
        <family val="1"/>
      </rPr>
      <t xml:space="preserve">         </t>
    </r>
    <r>
      <rPr>
        <sz val="11"/>
        <color theme="1"/>
        <rFont val="Calibri"/>
        <family val="2"/>
        <scheme val="minor"/>
      </rPr>
      <t xml:space="preserve">PUP Scan - applied for Outbound Shipment </t>
    </r>
  </si>
  <si>
    <r>
      <t>·</t>
    </r>
    <r>
      <rPr>
        <sz val="7"/>
        <color indexed="8"/>
        <rFont val="Times New Roman"/>
        <family val="1"/>
      </rPr>
      <t xml:space="preserve">         </t>
    </r>
    <r>
      <rPr>
        <sz val="11"/>
        <color theme="1"/>
        <rFont val="Calibri"/>
        <family val="2"/>
        <scheme val="minor"/>
      </rPr>
      <t>RTI – applied for Inbound HAL shipments on the first day</t>
    </r>
  </si>
  <si>
    <r>
      <t>·</t>
    </r>
    <r>
      <rPr>
        <sz val="7"/>
        <color indexed="8"/>
        <rFont val="Times New Roman"/>
        <family val="1"/>
      </rPr>
      <t xml:space="preserve">         </t>
    </r>
    <r>
      <rPr>
        <sz val="11"/>
        <color theme="1"/>
        <rFont val="Calibri"/>
        <family val="2"/>
        <scheme val="minor"/>
      </rPr>
      <t>Day 7 Manifesting - access thru S2D and applied for every shipments held in Day 7</t>
    </r>
  </si>
  <si>
    <r>
      <t>·</t>
    </r>
    <r>
      <rPr>
        <sz val="7"/>
        <color indexed="8"/>
        <rFont val="Times New Roman"/>
        <family val="1"/>
      </rPr>
      <t>        </t>
    </r>
    <r>
      <rPr>
        <sz val="11"/>
        <color theme="1"/>
        <rFont val="Calibri"/>
        <family val="2"/>
        <scheme val="minor"/>
      </rPr>
      <t>Track and Trace - Tracking Shipment based on Last updates/comments in CORE</t>
    </r>
  </si>
  <si>
    <r>
      <t>·</t>
    </r>
    <r>
      <rPr>
        <sz val="7"/>
        <color indexed="8"/>
        <rFont val="Times New Roman"/>
        <family val="1"/>
      </rPr>
      <t xml:space="preserve">         </t>
    </r>
    <r>
      <rPr>
        <sz val="11"/>
        <color theme="1"/>
        <rFont val="Calibri"/>
        <family val="2"/>
        <scheme val="minor"/>
      </rPr>
      <t>Siebel Sales – Checking of Account number if "Active or Suspended"</t>
    </r>
  </si>
  <si>
    <r>
      <t>·</t>
    </r>
    <r>
      <rPr>
        <sz val="7"/>
        <color indexed="8"/>
        <rFont val="Times New Roman"/>
        <family val="1"/>
      </rPr>
      <t xml:space="preserve">         </t>
    </r>
    <r>
      <rPr>
        <sz val="11"/>
        <color theme="1"/>
        <rFont val="Calibri"/>
        <family val="2"/>
        <scheme val="minor"/>
      </rPr>
      <t>Rates for RPI and RPD and its Process</t>
    </r>
  </si>
  <si>
    <r>
      <t>·</t>
    </r>
    <r>
      <rPr>
        <sz val="7"/>
        <color indexed="8"/>
        <rFont val="Times New Roman"/>
        <family val="1"/>
      </rPr>
      <t xml:space="preserve">         </t>
    </r>
    <r>
      <rPr>
        <sz val="11"/>
        <color theme="1"/>
        <rFont val="Calibri"/>
        <family val="2"/>
        <scheme val="minor"/>
      </rPr>
      <t>Section 3 - Type of services (Domestic/International)</t>
    </r>
  </si>
  <si>
    <r>
      <t>·</t>
    </r>
    <r>
      <rPr>
        <sz val="7"/>
        <color indexed="8"/>
        <rFont val="Times New Roman"/>
        <family val="1"/>
      </rPr>
      <t xml:space="preserve">         </t>
    </r>
    <r>
      <rPr>
        <sz val="11"/>
        <color theme="1"/>
        <rFont val="Calibri"/>
        <family val="2"/>
        <scheme val="minor"/>
      </rPr>
      <t xml:space="preserve">Section 4 - Type of Packaging </t>
    </r>
  </si>
  <si>
    <r>
      <t>·</t>
    </r>
    <r>
      <rPr>
        <sz val="7"/>
        <color indexed="8"/>
        <rFont val="Times New Roman"/>
        <family val="1"/>
      </rPr>
      <t xml:space="preserve">         </t>
    </r>
    <r>
      <rPr>
        <sz val="11"/>
        <color theme="1"/>
        <rFont val="Calibri"/>
        <family val="2"/>
        <scheme val="minor"/>
      </rPr>
      <t xml:space="preserve">Section 5 - Method of Payment </t>
    </r>
  </si>
  <si>
    <r>
      <t>·</t>
    </r>
    <r>
      <rPr>
        <sz val="7"/>
        <color indexed="8"/>
        <rFont val="Times New Roman"/>
        <family val="1"/>
      </rPr>
      <t xml:space="preserve">         </t>
    </r>
    <r>
      <rPr>
        <sz val="11"/>
        <color theme="1"/>
        <rFont val="Calibri"/>
        <family val="2"/>
        <scheme val="minor"/>
      </rPr>
      <t>Section 6 - Shipment Information (Commodity - specific description, Declare and customs value)</t>
    </r>
  </si>
  <si>
    <r>
      <t>·</t>
    </r>
    <r>
      <rPr>
        <sz val="7"/>
        <color indexed="8"/>
        <rFont val="Times New Roman"/>
        <family val="1"/>
      </rPr>
      <t xml:space="preserve">         </t>
    </r>
    <r>
      <rPr>
        <sz val="11"/>
        <color theme="1"/>
        <rFont val="Calibri"/>
        <family val="2"/>
        <scheme val="minor"/>
      </rPr>
      <t>Daily Revenue Report</t>
    </r>
  </si>
  <si>
    <r>
      <t>·</t>
    </r>
    <r>
      <rPr>
        <sz val="7"/>
        <color indexed="8"/>
        <rFont val="Times New Roman"/>
        <family val="1"/>
      </rPr>
      <t xml:space="preserve">         </t>
    </r>
    <r>
      <rPr>
        <sz val="11"/>
        <color theme="1"/>
        <rFont val="Calibri"/>
        <family val="2"/>
        <scheme val="minor"/>
      </rPr>
      <t>Required Shipping Documents (for International Shipments refer to SRG as well)</t>
    </r>
  </si>
  <si>
    <r>
      <t>·</t>
    </r>
    <r>
      <rPr>
        <sz val="7"/>
        <color indexed="8"/>
        <rFont val="Times New Roman"/>
        <family val="1"/>
      </rPr>
      <t xml:space="preserve">         </t>
    </r>
    <r>
      <rPr>
        <sz val="11"/>
        <color theme="1"/>
        <rFont val="Calibri"/>
        <family val="2"/>
        <scheme val="minor"/>
      </rPr>
      <t>Sending of SMS</t>
    </r>
  </si>
  <si>
    <r>
      <t>·</t>
    </r>
    <r>
      <rPr>
        <sz val="7"/>
        <color indexed="8"/>
        <rFont val="Times New Roman"/>
        <family val="1"/>
      </rPr>
      <t xml:space="preserve">         </t>
    </r>
    <r>
      <rPr>
        <sz val="11"/>
        <color theme="1"/>
        <rFont val="Calibri"/>
        <family val="2"/>
        <scheme val="minor"/>
      </rPr>
      <t>COD POD Cash Collection in S2D (Control Panel)</t>
    </r>
  </si>
  <si>
    <r>
      <t>·</t>
    </r>
    <r>
      <rPr>
        <sz val="7"/>
        <color indexed="8"/>
        <rFont val="Times New Roman"/>
        <family val="1"/>
      </rPr>
      <t xml:space="preserve">         </t>
    </r>
    <r>
      <rPr>
        <sz val="11"/>
        <color theme="1"/>
        <rFont val="Calibri"/>
        <family val="2"/>
        <scheme val="minor"/>
      </rPr>
      <t>POS (Point Of Sale) usage</t>
    </r>
  </si>
  <si>
    <r>
      <t>·</t>
    </r>
    <r>
      <rPr>
        <sz val="7"/>
        <color indexed="8"/>
        <rFont val="Times New Roman"/>
        <family val="1"/>
      </rPr>
      <t xml:space="preserve">         </t>
    </r>
    <r>
      <rPr>
        <sz val="11"/>
        <color theme="1"/>
        <rFont val="Calibri"/>
        <family val="2"/>
        <scheme val="minor"/>
      </rPr>
      <t>Over Goods return process - CASH Shipment exceeds HAL Time limit to be sent to Over Goods</t>
    </r>
  </si>
  <si>
    <r>
      <t>·</t>
    </r>
    <r>
      <rPr>
        <sz val="7"/>
        <color indexed="8"/>
        <rFont val="Times New Roman"/>
        <family val="1"/>
      </rPr>
      <t xml:space="preserve">         </t>
    </r>
    <r>
      <rPr>
        <sz val="11"/>
        <color theme="1"/>
        <rFont val="Calibri"/>
        <family val="2"/>
        <scheme val="minor"/>
      </rPr>
      <t>Insurance for High Value Items and Items of Extra-Ordinary Value</t>
    </r>
  </si>
  <si>
    <r>
      <t>·</t>
    </r>
    <r>
      <rPr>
        <sz val="7"/>
        <color indexed="8"/>
        <rFont val="Times New Roman"/>
        <family val="1"/>
      </rPr>
      <t xml:space="preserve">         </t>
    </r>
    <r>
      <rPr>
        <sz val="11"/>
        <color indexed="8"/>
        <rFont val="Calibri"/>
        <family val="2"/>
      </rPr>
      <t>Handling of Lost Shipments</t>
    </r>
  </si>
  <si>
    <r>
      <t>·</t>
    </r>
    <r>
      <rPr>
        <sz val="7"/>
        <color indexed="8"/>
        <rFont val="Times New Roman"/>
        <family val="1"/>
      </rPr>
      <t xml:space="preserve">         </t>
    </r>
    <r>
      <rPr>
        <sz val="11"/>
        <color theme="1"/>
        <rFont val="Calibri"/>
        <family val="2"/>
        <scheme val="minor"/>
      </rPr>
      <t>Business Appearance, Hygiene and Personal Grooming</t>
    </r>
  </si>
  <si>
    <r>
      <t>·</t>
    </r>
    <r>
      <rPr>
        <sz val="7"/>
        <color indexed="8"/>
        <rFont val="Times New Roman"/>
        <family val="1"/>
      </rPr>
      <t xml:space="preserve">         </t>
    </r>
    <r>
      <rPr>
        <sz val="11"/>
        <color theme="1"/>
        <rFont val="Calibri"/>
        <family val="2"/>
        <scheme val="minor"/>
      </rPr>
      <t>Cleanliness and Orderliness of the branch</t>
    </r>
  </si>
  <si>
    <r>
      <t>·</t>
    </r>
    <r>
      <rPr>
        <sz val="7"/>
        <color indexed="8"/>
        <rFont val="Times New Roman"/>
        <family val="1"/>
      </rPr>
      <t xml:space="preserve">         </t>
    </r>
    <r>
      <rPr>
        <sz val="11"/>
        <color theme="1"/>
        <rFont val="Calibri"/>
        <family val="2"/>
        <scheme val="minor"/>
      </rPr>
      <t>MADA Machine for MADA or Credit Card Payments</t>
    </r>
  </si>
  <si>
    <t>Excellent Customer Service Skills</t>
  </si>
  <si>
    <r>
      <t>·</t>
    </r>
    <r>
      <rPr>
        <sz val="7"/>
        <color indexed="8"/>
        <rFont val="Times New Roman"/>
        <family val="1"/>
      </rPr>
      <t xml:space="preserve">         </t>
    </r>
    <r>
      <rPr>
        <sz val="11"/>
        <color theme="1"/>
        <rFont val="Calibri"/>
        <family val="2"/>
        <scheme val="minor"/>
      </rPr>
      <t>Customer Courteousness (Addressing Customer as  Ma'am/Sir; Politeness and Willingness to Serve)</t>
    </r>
  </si>
  <si>
    <r>
      <t>·</t>
    </r>
    <r>
      <rPr>
        <sz val="7"/>
        <color indexed="8"/>
        <rFont val="Times New Roman"/>
        <family val="1"/>
      </rPr>
      <t xml:space="preserve">         </t>
    </r>
    <r>
      <rPr>
        <sz val="11"/>
        <color theme="1"/>
        <rFont val="Calibri"/>
        <family val="2"/>
        <scheme val="minor"/>
      </rPr>
      <t>Proper Uniform Wearing (Complete Uniform with visible ID)</t>
    </r>
  </si>
  <si>
    <r>
      <t>·</t>
    </r>
    <r>
      <rPr>
        <sz val="7"/>
        <color indexed="8"/>
        <rFont val="Times New Roman"/>
        <family val="1"/>
      </rPr>
      <t xml:space="preserve">         </t>
    </r>
    <r>
      <rPr>
        <sz val="11"/>
        <color theme="1"/>
        <rFont val="Calibri"/>
        <family val="2"/>
        <scheme val="minor"/>
      </rPr>
      <t>Closing Greeting and Remarks (Saying Thank You and Asking if There's Anything Else Needed)</t>
    </r>
  </si>
  <si>
    <r>
      <t>·</t>
    </r>
    <r>
      <rPr>
        <sz val="11"/>
        <color indexed="8"/>
        <rFont val="Calibri"/>
        <family val="2"/>
      </rPr>
      <t>      CORE PDA Tracker Operation</t>
    </r>
  </si>
  <si>
    <r>
      <t>·</t>
    </r>
    <r>
      <rPr>
        <sz val="7"/>
        <color indexed="8"/>
        <rFont val="Times New Roman"/>
        <family val="1"/>
      </rPr>
      <t xml:space="preserve">         </t>
    </r>
    <r>
      <rPr>
        <sz val="11"/>
        <color theme="1"/>
        <rFont val="Calibri"/>
        <family val="2"/>
        <scheme val="minor"/>
      </rPr>
      <t xml:space="preserve">Commercial Invoice Completion </t>
    </r>
  </si>
  <si>
    <t>Company Identity and Loyalty</t>
  </si>
  <si>
    <r>
      <t>·</t>
    </r>
    <r>
      <rPr>
        <sz val="7"/>
        <color indexed="8"/>
        <rFont val="Times New Roman"/>
        <family val="1"/>
      </rPr>
      <t xml:space="preserve">         </t>
    </r>
    <r>
      <rPr>
        <sz val="11"/>
        <color theme="1"/>
        <rFont val="Calibri"/>
        <family val="2"/>
        <scheme val="minor"/>
      </rPr>
      <t>Meaning of SMSA</t>
    </r>
  </si>
  <si>
    <r>
      <t>·</t>
    </r>
    <r>
      <rPr>
        <sz val="7"/>
        <color indexed="8"/>
        <rFont val="Times New Roman"/>
        <family val="1"/>
      </rPr>
      <t xml:space="preserve">         </t>
    </r>
    <r>
      <rPr>
        <sz val="11"/>
        <color theme="1"/>
        <rFont val="Calibri"/>
        <family val="2"/>
        <scheme val="minor"/>
      </rPr>
      <t>Company Mission and Vision</t>
    </r>
  </si>
  <si>
    <r>
      <t>·</t>
    </r>
    <r>
      <rPr>
        <sz val="7"/>
        <color indexed="8"/>
        <rFont val="Times New Roman"/>
        <family val="1"/>
      </rPr>
      <t xml:space="preserve">         </t>
    </r>
    <r>
      <rPr>
        <sz val="11"/>
        <color theme="1"/>
        <rFont val="Calibri"/>
        <family val="2"/>
        <scheme val="minor"/>
      </rPr>
      <t>Attendance and Fingerprint Biometrics Compliance</t>
    </r>
  </si>
  <si>
    <r>
      <t>·</t>
    </r>
    <r>
      <rPr>
        <sz val="7"/>
        <color indexed="8"/>
        <rFont val="Times New Roman"/>
        <family val="1"/>
      </rPr>
      <t xml:space="preserve">         </t>
    </r>
    <r>
      <rPr>
        <sz val="11"/>
        <color theme="1"/>
        <rFont val="Calibri"/>
        <family val="2"/>
        <scheme val="minor"/>
      </rPr>
      <t>Daily Cash and COD Payment Submission</t>
    </r>
  </si>
  <si>
    <r>
      <t>·</t>
    </r>
    <r>
      <rPr>
        <sz val="7"/>
        <color indexed="8"/>
        <rFont val="Times New Roman"/>
        <family val="1"/>
      </rPr>
      <t>        </t>
    </r>
    <r>
      <rPr>
        <sz val="11"/>
        <color indexed="8"/>
        <rFont val="Calibri"/>
        <family val="2"/>
      </rPr>
      <t xml:space="preserve"> Overdue COD and SDC Return Process</t>
    </r>
  </si>
  <si>
    <r>
      <t>·</t>
    </r>
    <r>
      <rPr>
        <sz val="7"/>
        <color indexed="8"/>
        <rFont val="Times New Roman"/>
        <family val="1"/>
      </rPr>
      <t xml:space="preserve">         </t>
    </r>
    <r>
      <rPr>
        <sz val="11"/>
        <color theme="1"/>
        <rFont val="Calibri"/>
        <family val="2"/>
        <scheme val="minor"/>
      </rPr>
      <t>COD Process (Souq.com Marketplace Process, Smartship Process, other E-Commerce Process)</t>
    </r>
  </si>
  <si>
    <r>
      <t>·</t>
    </r>
    <r>
      <rPr>
        <sz val="7"/>
        <color indexed="8"/>
        <rFont val="Times New Roman"/>
        <family val="1"/>
      </rPr>
      <t xml:space="preserve">         </t>
    </r>
    <r>
      <rPr>
        <sz val="11"/>
        <color theme="1"/>
        <rFont val="Calibri"/>
        <family val="2"/>
        <scheme val="minor"/>
      </rPr>
      <t>SMSA World</t>
    </r>
  </si>
  <si>
    <r>
      <t>·</t>
    </r>
    <r>
      <rPr>
        <sz val="7"/>
        <color indexed="8"/>
        <rFont val="Times New Roman"/>
        <family val="1"/>
      </rPr>
      <t xml:space="preserve">         </t>
    </r>
    <r>
      <rPr>
        <sz val="11"/>
        <color theme="1"/>
        <rFont val="Calibri"/>
        <family val="2"/>
        <scheme val="minor"/>
      </rPr>
      <t>GUIDE (Username  and Password, Usage)</t>
    </r>
  </si>
  <si>
    <r>
      <t>·</t>
    </r>
    <r>
      <rPr>
        <sz val="7"/>
        <color indexed="8"/>
        <rFont val="Times New Roman"/>
        <family val="1"/>
      </rPr>
      <t xml:space="preserve">         </t>
    </r>
    <r>
      <rPr>
        <sz val="11"/>
        <color theme="1"/>
        <rFont val="Calibri"/>
        <family val="2"/>
        <scheme val="minor"/>
      </rPr>
      <t xml:space="preserve">SMSA Control Panel (S2D) </t>
    </r>
  </si>
  <si>
    <t>Rating</t>
  </si>
  <si>
    <t>0 - very poor / needs training</t>
  </si>
  <si>
    <t>1 - poor / needs re-training</t>
  </si>
  <si>
    <t>3 - satisfactory</t>
  </si>
  <si>
    <t>5 - outstanding</t>
  </si>
  <si>
    <r>
      <t>·</t>
    </r>
    <r>
      <rPr>
        <sz val="7"/>
        <color indexed="8"/>
        <rFont val="Times New Roman"/>
        <family val="1"/>
      </rPr>
      <t xml:space="preserve">         </t>
    </r>
    <r>
      <rPr>
        <sz val="11"/>
        <color theme="1"/>
        <rFont val="Calibri"/>
        <family val="2"/>
        <scheme val="minor"/>
      </rPr>
      <t>Disaster and Risk Awareness Skills</t>
    </r>
  </si>
  <si>
    <t>OVERALL ASSESSMENT/EVALUATION</t>
  </si>
  <si>
    <t>Networking Data &amp; Systems</t>
  </si>
  <si>
    <r>
      <t>·</t>
    </r>
    <r>
      <rPr>
        <sz val="7"/>
        <color indexed="8"/>
        <rFont val="Times New Roman"/>
        <family val="1"/>
      </rPr>
      <t xml:space="preserve">         </t>
    </r>
    <r>
      <rPr>
        <sz val="11"/>
        <color theme="1"/>
        <rFont val="Calibri"/>
        <family val="2"/>
        <scheme val="minor"/>
      </rPr>
      <t>Delivery Commitments, Cut-Off timings and Rates for SIIS and Prohibited Items - Check Delivery Matrix in Guide (Doc No.2211)</t>
    </r>
  </si>
  <si>
    <r>
      <t>·</t>
    </r>
    <r>
      <rPr>
        <sz val="7"/>
        <color indexed="8"/>
        <rFont val="Times New Roman"/>
        <family val="1"/>
      </rPr>
      <t xml:space="preserve">         </t>
    </r>
    <r>
      <rPr>
        <sz val="11"/>
        <color theme="1"/>
        <rFont val="Calibri"/>
        <family val="2"/>
        <scheme val="minor"/>
      </rPr>
      <t>Package Acceptance (15%)</t>
    </r>
  </si>
  <si>
    <r>
      <t>·</t>
    </r>
    <r>
      <rPr>
        <sz val="7"/>
        <color indexed="8"/>
        <rFont val="Times New Roman"/>
        <family val="1"/>
      </rPr>
      <t xml:space="preserve">         </t>
    </r>
    <r>
      <rPr>
        <sz val="11"/>
        <color theme="1"/>
        <rFont val="Calibri"/>
        <family val="2"/>
        <scheme val="minor"/>
      </rPr>
      <t>Air Waybill Completion Policy (15%)</t>
    </r>
  </si>
  <si>
    <r>
      <t>·</t>
    </r>
    <r>
      <rPr>
        <sz val="7"/>
        <color indexed="8"/>
        <rFont val="Times New Roman"/>
        <family val="1"/>
      </rPr>
      <t xml:space="preserve">         </t>
    </r>
    <r>
      <rPr>
        <sz val="11"/>
        <color theme="1"/>
        <rFont val="Calibri"/>
        <family val="2"/>
        <scheme val="minor"/>
      </rPr>
      <t>Networking Data &amp; Systems (15%)</t>
    </r>
  </si>
  <si>
    <r>
      <t>·</t>
    </r>
    <r>
      <rPr>
        <sz val="7"/>
        <color indexed="8"/>
        <rFont val="Times New Roman"/>
        <family val="1"/>
      </rPr>
      <t xml:space="preserve">         </t>
    </r>
    <r>
      <rPr>
        <sz val="11"/>
        <color theme="1"/>
        <rFont val="Calibri"/>
        <family val="2"/>
        <scheme val="minor"/>
      </rPr>
      <t>Excellent Customer Service Skills (15%)</t>
    </r>
  </si>
  <si>
    <r>
      <t>·</t>
    </r>
    <r>
      <rPr>
        <sz val="7"/>
        <color indexed="8"/>
        <rFont val="Times New Roman"/>
        <family val="1"/>
      </rPr>
      <t xml:space="preserve">         </t>
    </r>
    <r>
      <rPr>
        <sz val="11"/>
        <color theme="1"/>
        <rFont val="Calibri"/>
        <family val="2"/>
        <scheme val="minor"/>
      </rPr>
      <t>Company Identity and Loyalty (10%)</t>
    </r>
  </si>
  <si>
    <r>
      <t>·</t>
    </r>
    <r>
      <rPr>
        <sz val="7"/>
        <color indexed="8"/>
        <rFont val="Times New Roman"/>
        <family val="1"/>
      </rPr>
      <t xml:space="preserve">         </t>
    </r>
    <r>
      <rPr>
        <sz val="11"/>
        <color theme="1"/>
        <rFont val="Calibri"/>
        <family val="2"/>
        <scheme val="minor"/>
      </rPr>
      <t>General Responsibility (15%)</t>
    </r>
  </si>
  <si>
    <r>
      <t>·</t>
    </r>
    <r>
      <rPr>
        <b/>
        <sz val="14"/>
        <color indexed="8"/>
        <rFont val="Times New Roman"/>
        <family val="1"/>
      </rPr>
      <t xml:space="preserve">         </t>
    </r>
    <r>
      <rPr>
        <b/>
        <sz val="14"/>
        <color indexed="8"/>
        <rFont val="Calibri"/>
        <family val="2"/>
      </rPr>
      <t xml:space="preserve">OVERALL SCORE </t>
    </r>
  </si>
  <si>
    <t>0 (lowest) - 1 - 3 - 5 (highest)</t>
  </si>
  <si>
    <r>
      <t>·</t>
    </r>
    <r>
      <rPr>
        <sz val="7"/>
        <color indexed="8"/>
        <rFont val="Times New Roman"/>
        <family val="1"/>
      </rPr>
      <t xml:space="preserve">         </t>
    </r>
    <r>
      <rPr>
        <sz val="11"/>
        <color theme="1"/>
        <rFont val="Calibri"/>
        <family val="2"/>
        <scheme val="minor"/>
      </rPr>
      <t>POD  - Scan to be applied once shipment is delivered (Recipients Name, ID Number, AWB number, Phone number, Pieces, Type of Service and Time)</t>
    </r>
  </si>
  <si>
    <r>
      <t>·</t>
    </r>
    <r>
      <rPr>
        <sz val="7"/>
        <color indexed="8"/>
        <rFont val="Times New Roman"/>
        <family val="1"/>
      </rPr>
      <t xml:space="preserve">         </t>
    </r>
    <r>
      <rPr>
        <sz val="11"/>
        <color theme="1"/>
        <rFont val="Calibri"/>
        <family val="2"/>
        <scheme val="minor"/>
      </rPr>
      <t>Asking the Customer to Paricipate in the Service Evaluation Survey (if there's any)</t>
    </r>
  </si>
  <si>
    <r>
      <t>·</t>
    </r>
    <r>
      <rPr>
        <sz val="7"/>
        <color indexed="8"/>
        <rFont val="Times New Roman"/>
        <family val="1"/>
      </rPr>
      <t xml:space="preserve">         </t>
    </r>
    <r>
      <rPr>
        <sz val="11"/>
        <color theme="1"/>
        <rFont val="Calibri"/>
        <family val="2"/>
        <scheme val="minor"/>
      </rPr>
      <t>Company Certifications Awareness (ISO, TICSI)</t>
    </r>
  </si>
  <si>
    <t>الأصناف المحظورة والبضائع الخطرة</t>
  </si>
  <si>
    <t>الوزن، والحجم والأبعاد، عدد القطع</t>
  </si>
  <si>
    <t>التعبئة والتغليف</t>
  </si>
  <si>
    <t>إرسال الرسائل القصيرة</t>
  </si>
  <si>
    <t>البريد الإلكتروني</t>
  </si>
  <si>
    <t>مهارات خدمة العملاء الممتازة</t>
  </si>
  <si>
    <r>
      <t>·</t>
    </r>
    <r>
      <rPr>
        <sz val="7"/>
        <color indexed="8"/>
        <rFont val="Times New Roman"/>
        <family val="1"/>
      </rPr>
      <t xml:space="preserve">         </t>
    </r>
    <r>
      <rPr>
        <sz val="11"/>
        <color theme="1"/>
        <rFont val="Calibri"/>
        <family val="2"/>
        <scheme val="minor"/>
      </rPr>
      <t>Opening Greeting for  the Customer (Welcome Greeting; "How May I Help You?" Remarks)</t>
    </r>
  </si>
  <si>
    <t>هوية الشركة والولاء</t>
  </si>
  <si>
    <t>المسؤولية العامة</t>
  </si>
  <si>
    <t>تقرير الأرباح اليومية</t>
  </si>
  <si>
    <t>المجموع النهائي</t>
  </si>
  <si>
    <t>تعليقات وتوصيات المدرب:</t>
  </si>
  <si>
    <t>التاريخ :</t>
  </si>
  <si>
    <t>إسم المدرب :</t>
  </si>
  <si>
    <t>Remarks / Action Plan
ملاحظات / خطة العمل</t>
  </si>
  <si>
    <t>Completion Date
تاريخ إتمام المهام</t>
  </si>
  <si>
    <t>مستوى التقيم</t>
  </si>
  <si>
    <t>خدمة الدليل المرجعي SRG (كيفية استخدام الدليل SRG)</t>
  </si>
  <si>
    <t xml:space="preserve">تعبئة الفاتورة التجارية </t>
  </si>
  <si>
    <t>القسم الرابع - نوع التعبئة والتغليف</t>
  </si>
  <si>
    <t>القسم الثالث - نوع الخدمات (داخلي / دولي)</t>
  </si>
  <si>
    <r>
      <t>·</t>
    </r>
    <r>
      <rPr>
        <sz val="7"/>
        <color indexed="8"/>
        <rFont val="Times New Roman"/>
        <family val="1"/>
      </rPr>
      <t xml:space="preserve">         </t>
    </r>
    <r>
      <rPr>
        <sz val="11"/>
        <color theme="1"/>
        <rFont val="Calibri"/>
        <family val="2"/>
        <scheme val="minor"/>
      </rPr>
      <t>Section 7 - Employee number, Routine Code, Date, Time of process, Total Charges</t>
    </r>
  </si>
  <si>
    <t>الدليل (اسم المستخدم وكلمة المرور، كيفية الأستخدام)</t>
  </si>
  <si>
    <t>نقاط البيع / كيفية الأستخدام</t>
  </si>
  <si>
    <t>آلة الدفع الألي (مدى) أو بطاقة الائتمان للمدفوعات</t>
  </si>
  <si>
    <t>المبادرة بتحية العملاء (أهلا وسهلا بك، يامرحبا، تفضل نحن في خدمتك، "كيف يمكن أن أساعدك؟" هل لديك ملاحظات)</t>
  </si>
  <si>
    <t>التهذيب مع العملاء (مناداة العميل او العميله سيدي / سيدتي، التأدب والاستعداد لخدمة العملاء)</t>
  </si>
  <si>
    <t>ارتداء الزي المناسب (الزي الكامل للشركة مع بطاقة تعريف العمل)</t>
  </si>
  <si>
    <t>النقد اليومي والأيداع اليومي لشحنات الدفع عند التسليم</t>
  </si>
  <si>
    <t>التعامل مع الشحنات ذات القيمة العالية</t>
  </si>
  <si>
    <t>التعامل مع الشحنات المفقودة</t>
  </si>
  <si>
    <t xml:space="preserve">نظافة المحل وترتيبه </t>
  </si>
  <si>
    <t xml:space="preserve">نظافة المظهر العام والعناية بالنظافة الشخصية </t>
  </si>
  <si>
    <t xml:space="preserve"> مهارات توعية الكوارث والمخاطر</t>
  </si>
  <si>
    <r>
      <t>·</t>
    </r>
    <r>
      <rPr>
        <sz val="7"/>
        <color indexed="8"/>
        <rFont val="Times New Roman"/>
        <family val="1"/>
      </rPr>
      <t>        </t>
    </r>
    <r>
      <rPr>
        <sz val="11"/>
        <color theme="1"/>
        <rFont val="Calibri"/>
        <family val="2"/>
        <scheme val="minor"/>
      </rPr>
      <t xml:space="preserve"> Out Bound</t>
    </r>
    <r>
      <rPr>
        <sz val="7"/>
        <color indexed="8"/>
        <rFont val="Times New Roman"/>
        <family val="1"/>
      </rPr>
      <t xml:space="preserve"> </t>
    </r>
    <r>
      <rPr>
        <sz val="11"/>
        <color theme="1"/>
        <rFont val="Calibri"/>
        <family val="2"/>
        <scheme val="minor"/>
      </rPr>
      <t>Manifest if High Value Shipment Separate Manifest + Pre Alert Email</t>
    </r>
  </si>
  <si>
    <r>
      <t>التأمين على الأصناف عالية القيمة والأص</t>
    </r>
    <r>
      <rPr>
        <sz val="11"/>
        <rFont val="Calibri"/>
        <family val="2"/>
      </rPr>
      <t>ناف</t>
    </r>
    <r>
      <rPr>
        <sz val="11"/>
        <rFont val="Calibri"/>
        <family val="2"/>
      </rPr>
      <t xml:space="preserve"> ذات القيمة العالية الغير العادية ( الاستثنائية)</t>
    </r>
  </si>
  <si>
    <r>
      <t>·</t>
    </r>
    <r>
      <rPr>
        <sz val="7"/>
        <color indexed="8"/>
        <rFont val="Times New Roman"/>
        <family val="1"/>
      </rPr>
      <t xml:space="preserve">         </t>
    </r>
    <r>
      <rPr>
        <sz val="11"/>
        <color theme="1"/>
        <rFont val="Calibri"/>
        <family val="2"/>
        <scheme val="minor"/>
      </rPr>
      <t>Dex 29 – Reroute Requested - Any request for shipments needed to be Rerouted to other Locations</t>
    </r>
  </si>
  <si>
    <t>أسعار الطلب الداخلي والدولي والإجراءت المتبعة</t>
  </si>
  <si>
    <t xml:space="preserve"> معنى كلمة سمسا</t>
  </si>
  <si>
    <t>إجراءات قبول الشحنة</t>
  </si>
  <si>
    <t>محتويات الشحنة</t>
  </si>
  <si>
    <t>المستندات المطلوبة للشحن ( يجب الرجوع الى دليل SRG للشحنات الدولية)</t>
  </si>
  <si>
    <t>سعر الخدمة</t>
  </si>
  <si>
    <t xml:space="preserve">معرفة وقت وصول الشحنة، دليل الشحن الداخلي، دليل الشحن الدولي (SRG) </t>
  </si>
  <si>
    <t>بيان تسليم الشحنات ذات القيمة العالية يجب أن يكون بيان منفصل +  وإرسال أيميل كتنبيه</t>
  </si>
  <si>
    <t>التقييم الكامل لإجراءات قبول الشحنة</t>
  </si>
  <si>
    <t>إجراءات إستكمال وتعبئة بوليصة الشحن الجوي</t>
  </si>
  <si>
    <t>القسم الخامس - طريقة الدفع</t>
  </si>
  <si>
    <t>القسم السادس - معلومات الشحنة (المحتويات - وصف محدد للمحتويات، إجمالي القيمة المعلنة والقيمة المعلنة للجمارك)</t>
  </si>
  <si>
    <t>القسم السابع - الرقم الوظيفي، رمز المدينة، وقت وتاريخ الشحن، قيمة الإجمالية للشحن</t>
  </si>
  <si>
    <t>التقييم الكامل لإجراءات إستكمال وتعبئة بوليصة الشحن الجوي</t>
  </si>
  <si>
    <t>نظام (CORE)، المسح الضوئي، عمليات البيع ونظام (S2D)</t>
  </si>
  <si>
    <r>
      <t>·</t>
    </r>
    <r>
      <rPr>
        <sz val="7"/>
        <color indexed="8"/>
        <rFont val="Times New Roman"/>
        <family val="1"/>
      </rPr>
      <t xml:space="preserve">         </t>
    </r>
    <r>
      <rPr>
        <sz val="11"/>
        <color theme="1"/>
        <rFont val="Calibri"/>
        <family val="2"/>
        <scheme val="minor"/>
      </rPr>
      <t>Hold at Location Procedure  15 business days ,Shipments to be arranged according to the days (e.g. Day 2,3,4) and 7 business days for COD shipments (Souq, Wadi, Namshi, Jolly chic ... etc.)</t>
    </r>
  </si>
  <si>
    <t>إجراء ابقاء الشحنات في الموقع لمدة خمسة عشر يوم عمل، ترتيب الشحنات وفقا للأيام (على سبيل المثال اليوم الثاني، اليوم الثالث، اليوم الرابع .....)و7 أيام عمل لشحنات الدفع النقدي عند التسليم (سوق، وادي، نمشي، جولي شيك.... وما إلى ذلك)</t>
  </si>
  <si>
    <t xml:space="preserve">المسح الضوئي (Dex 29)  إعادة توجيه الشحنة - العميل يطلب إعادة توجيه الشحنة الى موقع اخر </t>
  </si>
  <si>
    <t>المسح الضوئي RTI -  يجب تطبيق مسح ابقاء الشحنات الواردة في اليوم الأول</t>
  </si>
  <si>
    <t>المسح الضوئي للشحنات في الموقع - ( من اليوم الثاني الى اليوم الخامس عشر) يجب تطبيق عمل المسح الضوئي للشحنة في كل يوم</t>
  </si>
  <si>
    <t>المسح الضوئي (POD) إثبات التسليم -  يجب تحديث الإستلام عند تسليم الشحنة للعميل (إسم المستلم، رقم بوليصة الشحن، رقم الهوية، رقم الهاتف، عدد القطع المسلمه، نوع الخدمة والوقت)</t>
  </si>
  <si>
    <r>
      <t>·</t>
    </r>
    <r>
      <rPr>
        <sz val="7"/>
        <color indexed="8"/>
        <rFont val="Times New Roman"/>
        <family val="1"/>
      </rPr>
      <t xml:space="preserve">         </t>
    </r>
    <r>
      <rPr>
        <sz val="11"/>
        <color theme="1"/>
        <rFont val="Calibri"/>
        <family val="2"/>
        <scheme val="minor"/>
      </rPr>
      <t>Dex Scans (Dex 14) for return shipment to Origin - applicable for Credit or Account Holder as well) (Dex 7 applied for refusal of accepting of shipment with sub-section reason/scans)</t>
    </r>
  </si>
  <si>
    <t>المسح الضوئي (Dex 14) إرجاع الشحنة إلى المصدر يطبق هذا المسح ايضا على صاحب الحساب كذلك - المسح الضوئي  (Dex 7) يطبق عند رفض إستلام الشحنة من العميل مع اختيار سبب الرفض)</t>
  </si>
  <si>
    <t>المسح الضوئي (PUP) إثبات وقت الإستلام للشحنات المستلمة الصادرة يجب تطبيق المسح الضوئي على الشحنات الصادرة</t>
  </si>
  <si>
    <t>تقرير شحنات اليوم السابع - تحديث بيانات المرسل والمستلم من خلال نظام S2D ويطبق على كل الشحنات التي وصلت الى اليوم السابع</t>
  </si>
  <si>
    <t>نظام سيبيل للمبيعات  - للتحقق من رقم الحساب إذا كان "نشط أو معلق"</t>
  </si>
  <si>
    <t xml:space="preserve"> نظام (Tarck and Trace ) لمعرفة مكان ووضع الشحنة بناءا على آخر تحديث ومسح ضوئي  </t>
  </si>
  <si>
    <t>وقت وصول الشحنات، وآخر وقت لسفر الشحنة وأسعار الشحنات الدولية الواردة والمواد المحظورة - والتحقق من جدول وصول الشحنات في الدليل (الوثيقة No.2211)</t>
  </si>
  <si>
    <t>إجراءت شحنات الدفع عند الإستلام ( سوق.كوم ... وغيرها من عمليات التجارة الإلكترونية)</t>
  </si>
  <si>
    <t>تحصيل النقود لشحنات الدفع عند الإستلام وتحديثها في نظام S2D (لوحة التحكم)</t>
  </si>
  <si>
    <t>شحنات الدفع عند الإستلام التي لم تستلم من قبل العميل - بطاقات البنوك (SDC) وإجراءات إرجاع الشحنة إلى المصدر</t>
  </si>
  <si>
    <t xml:space="preserve"> إجراءات إرجاع الشحنات إلى قسم الحفظ (Over Good)- الشحنات المتأخرة المدفوعة نقداً التي تجاوزت الوقت المحدد لتسليم يجب إرسالها إلى قسم الحفظ (Over Goods)</t>
  </si>
  <si>
    <t>جهاز الماسح الضوئي اليدوي</t>
  </si>
  <si>
    <t>التقييم الكامل لنظام (CORE)، المسح الضوئي، عمليات البيع ونظام (S2D)</t>
  </si>
  <si>
    <t>موقع عالم سمسا</t>
  </si>
  <si>
    <t xml:space="preserve">لوحة تحكم سمسا لنظام(S2D) </t>
  </si>
  <si>
    <t>شبكة المعلومات وأنظمة الشركة</t>
  </si>
  <si>
    <t>التقيمم الكامل لشبكة المعلومات وأنظمة الشركة</t>
  </si>
  <si>
    <t>إغلاق عملية البيع بالتحية (كقول شكراً ، مع السلامة - هل تحتاج الى أي شيء آخر أخدمك به )</t>
  </si>
  <si>
    <t>إطلب من العملاء المشاركة في تقييم الخدمة المقدمة لهم (إن توفر جهاز تقييم خدمة العملاء)</t>
  </si>
  <si>
    <t>التقييم الكامل لمهارات خدمة العملاء الممتازة</t>
  </si>
  <si>
    <t xml:space="preserve"> رؤية و رسالة شركة سمسا</t>
  </si>
  <si>
    <t xml:space="preserve"> الشهادات الحاصلة عليها الشركة (ISO، TICSI)</t>
  </si>
  <si>
    <t>التقييم الكامل لهوية الشركة والولاء</t>
  </si>
  <si>
    <t>الحضور والإنصراف وبصمة الأصبع والإمتثال بها</t>
  </si>
  <si>
    <t>ملفات قسم الفروع</t>
  </si>
  <si>
    <t>القسم الأول -  معلومات المرسل (رقم حساب العميل إذا كان لدية حساب وإذا كان حساب نقدي يجب كتابة رقم حساب الفرع) اسم المرسل الكامل، رقم الاتصال (الجوال)، عنوان المرسل أو أسم الفرع، رقم هوية المرسل ونسخة من هوية المرسل المطلوبة للشحنات الدولية</t>
  </si>
  <si>
    <t>القسم الثاني -  معلومات المستلم (اسم المستلم الكامل، كما يجب أن يكون عنوان المستلم كامل إذا كان يرغب في التوصيل مع اثنين من أرقام الاتصال و في حال الإستلام من الفرع يجب تحديد الفرع، (توقيع المرسل في القسم الثاني أيضا)</t>
  </si>
  <si>
    <t>المسح الضوئي (PMX) إبقاء الشحنات التي لم تسلم في مركز البيع بالتجزئة -  يجب عمل تحديث للشحنات التي لم يتم تسليمها بالفرع قبل أن يغلق الفرع أو قبل نهاية الدوام الرسمي.</t>
  </si>
  <si>
    <t>نظام (SmartShip ) (ER2R سابقاً) - بوليصة الشحن المدفوعة مسبقا والمعاينة في الفرع المحدد مسبقاً</t>
  </si>
  <si>
    <r>
      <t>·</t>
    </r>
    <r>
      <rPr>
        <sz val="7"/>
        <color indexed="8"/>
        <rFont val="Times New Roman"/>
        <family val="1"/>
      </rPr>
      <t xml:space="preserve">         </t>
    </r>
    <r>
      <rPr>
        <sz val="11"/>
        <color theme="1"/>
        <rFont val="Calibri"/>
        <family val="2"/>
        <scheme val="minor"/>
      </rPr>
      <t xml:space="preserve">RPD and SIIS procedure </t>
    </r>
  </si>
  <si>
    <t xml:space="preserve">إجراءت طلب الشحنات الداخلية والدولية </t>
  </si>
  <si>
    <t>تعبئة تقرير الحوادث</t>
  </si>
  <si>
    <r>
      <t>·</t>
    </r>
    <r>
      <rPr>
        <sz val="7"/>
        <color indexed="8"/>
        <rFont val="Times New Roman"/>
        <family val="1"/>
      </rPr>
      <t xml:space="preserve">         </t>
    </r>
    <r>
      <rPr>
        <sz val="11"/>
        <color theme="1"/>
        <rFont val="Calibri"/>
        <family val="2"/>
        <scheme val="minor"/>
      </rPr>
      <t>Handling Customer Complaints register Form</t>
    </r>
  </si>
  <si>
    <t xml:space="preserve">التعامل مع نموذج سجل شكاوي العملاء </t>
  </si>
  <si>
    <t>تقرير الشحنات التالفة / المسح الضوئي لها</t>
  </si>
  <si>
    <t>استخدام طفايات الحريق، وأرقام الطوارئ، والتأهب للكوارث و خطة إخلاء الحريق للفروع الكبيرة</t>
  </si>
  <si>
    <t xml:space="preserve">نموذج طلب لوازم للفرع </t>
  </si>
  <si>
    <t>التقييم الكامل للمسؤولية العامة</t>
  </si>
  <si>
    <t xml:space="preserve">التقييم العام </t>
  </si>
  <si>
    <t>هوية الشركة والولاء (10%)</t>
  </si>
  <si>
    <t>مهارات خدمة العملاء الممتازة (15%)</t>
  </si>
  <si>
    <t>إجراءات قبول الشحنة (15%)</t>
  </si>
  <si>
    <t>إجراءات إستكمال وتعبئة بوليصة الشحن الجوي (15%)</t>
  </si>
  <si>
    <t>نظام (CORE)، المسح الضوئي، عمليات البيع ونظام (S2D)(%15)</t>
  </si>
  <si>
    <t>شبكة المعلومات وأنظمة الشركة (15%)</t>
  </si>
  <si>
    <t>المسؤولية العامة (15%)</t>
  </si>
  <si>
    <t>إقرار موظف الفرع :</t>
  </si>
  <si>
    <t>أنا إقر بأني قد أتممت جميع التدريبات المطلوبة على الوظائف والواجبات والمسؤوليات كموظف فرع في جميع من ما ذكر أعلاه. مع التوقيع على كل فقرة وإجراء مطلوب مؤكداً أني فهمت وأكملت جميع متطلبات التدريب.</t>
  </si>
  <si>
    <t>تم النصح والتدريب بواسطة (الأسم والتوقيع):</t>
  </si>
  <si>
    <t>توقيع مدير المنطقة:</t>
  </si>
  <si>
    <t>Noted by:</t>
  </si>
  <si>
    <t>Acknowledged 
- Employee signature
تأكيد المعرفة - توقيع الموظف</t>
  </si>
  <si>
    <t>Coaching Checklist
Owner/ Department: IBU-UAE, SMSA Service Center</t>
  </si>
  <si>
    <t>CORE, Scans, SMSA Service Center Processes &amp; Control Panel (S2D)</t>
  </si>
  <si>
    <t>·         SMSA Service Center Filling</t>
  </si>
  <si>
    <t>·         SMSA Service Center Supplies Control Form</t>
  </si>
  <si>
    <t>·         CORE, Scans, SMSA Service Center Processes &amp; Control Panel (S2D) (15%)</t>
  </si>
  <si>
    <t>Acknowledge SMSA Service Center staff:</t>
  </si>
  <si>
    <t>I hereby acknowledge and attest that I have been trained on the functions, duties and responsibilities of a SMSA Service Center Executive listed above. Affixed is my signature opposite each function and required procedure confirming that I understood and completed the training requirements.</t>
  </si>
  <si>
    <t>SMSA Service Center Staff Name, Employee No. and Signature
اسم موظف الفرع، الرقم الوظيفي مع التوقيع</t>
  </si>
  <si>
    <t>Conducted by SMSA Service Center Supervisor: (Name and Signature)</t>
  </si>
  <si>
    <t xml:space="preserve">·         SMSA Service Center PMX – HAL shipments not delivered in the SMSA Service Center applied before closing or before end of business day/s </t>
  </si>
  <si>
    <t>·         SmartShip (former name is ER2R) - Prepaid AWBs made by Customers online in a specific SMSA Service Center</t>
  </si>
  <si>
    <t xml:space="preserve">·         Section 1 - Senders Information (Account Number if Account Holder and If Cash need SSC Cash Account Number) Complete and exact Name, Contact Number, address of shipper or Origin SMSA Service Center , Senders  ID Number &amp; Senders ID Copy required for IP shipment </t>
  </si>
  <si>
    <t>·     Section 2- Recipients Information (Exact and complete Recipient Name, Full delivery address if delivery with two contact numbers &amp; SSC HAL Location name if HOLD ) (Shipper signature in Section 2 as well)</t>
  </si>
  <si>
    <t>·         SSC HAL Scans - (SSC Hold Day 2 to SSC Hold Day 15) applied whenever shipment moved after each HAL days</t>
  </si>
  <si>
    <t>·         Usage of Fire Extinguishers, Emergency Numbers, Disaster Preparedness and Awareness, Fire Evacuation Plan for Bigger SSC's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</si>
</sst>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7"/>
      <color indexed="8"/>
      <name val="Times New Roman"/>
      <family val="1"/>
    </font>
    <font>
      <b/>
      <sz val="14"/>
      <color indexed="8"/>
      <name val="Calibri"/>
      <family val="2"/>
    </font>
    <font>
      <sz val="11"/>
      <color indexed="8"/>
      <name val="Calibri"/>
      <family val="2"/>
    </font>
    <font>
      <b/>
      <sz val="14"/>
      <color indexed="8"/>
      <name val="Times New Roman"/>
      <family val="1"/>
    </font>
    <font>
      <sz val="11"/>
      <name val="Calibri"/>
      <family val="2"/>
    </font>
    <font>
      <sz val="11"/>
      <color theme="1"/>
      <name val="Calibri"/>
      <family val="2"/>
      <scheme val="minor"/>
    </font>
    <font>
      <b/>
      <sz val="11"/>
      <color theme="0"/>
      <name val="Calibri"/>
      <family val="2"/>
      <scheme val="minor"/>
    </font>
    <font>
      <b/>
      <sz val="11"/>
      <color theme="1"/>
      <name val="Calibri"/>
      <family val="2"/>
      <scheme val="minor"/>
    </font>
    <font>
      <b/>
      <u/>
      <sz val="13"/>
      <color theme="1"/>
      <name val="Calibri"/>
      <family val="2"/>
      <scheme val="minor"/>
    </font>
    <font>
      <sz val="13"/>
      <color theme="1"/>
      <name val="Calibri"/>
      <family val="2"/>
      <scheme val="minor"/>
    </font>
    <font>
      <b/>
      <sz val="12"/>
      <color theme="0"/>
      <name val="Calibri"/>
      <family val="2"/>
      <scheme val="minor"/>
    </font>
    <font>
      <b/>
      <sz val="14"/>
      <color theme="1"/>
      <name val="Calibri"/>
      <family val="2"/>
      <scheme val="minor"/>
    </font>
    <font>
      <sz val="14"/>
      <color theme="1"/>
      <name val="Calibri"/>
      <family val="2"/>
      <scheme val="minor"/>
    </font>
    <font>
      <b/>
      <u/>
      <sz val="11"/>
      <color theme="1"/>
      <name val="Calibri"/>
      <family val="2"/>
      <scheme val="minor"/>
    </font>
    <font>
      <sz val="11"/>
      <name val="Calibri"/>
      <family val="2"/>
      <scheme val="minor"/>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374A9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9" fontId="6" fillId="0" borderId="0" applyFont="0" applyFill="0" applyBorder="0" applyAlignment="0" applyProtection="0"/>
  </cellStyleXfs>
  <cellXfs count="115">
    <xf numFmtId="0" fontId="0" fillId="0" borderId="0" xfId="0"/>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protection locked="0"/>
    </xf>
    <xf numFmtId="0" fontId="0" fillId="2" borderId="1" xfId="0" applyFont="1" applyFill="1" applyBorder="1" applyAlignment="1" applyProtection="1">
      <alignment horizontal="left" indent="5"/>
      <protection locked="0"/>
    </xf>
    <xf numFmtId="0" fontId="0" fillId="2" borderId="1" xfId="0" applyFont="1" applyFill="1" applyBorder="1" applyProtection="1">
      <protection locked="0"/>
    </xf>
    <xf numFmtId="0" fontId="0" fillId="2" borderId="1" xfId="0" applyFont="1" applyFill="1" applyBorder="1" applyAlignment="1" applyProtection="1">
      <alignment horizontal="center"/>
      <protection locked="0"/>
    </xf>
    <xf numFmtId="0" fontId="10" fillId="0" borderId="0" xfId="0" applyFont="1" applyBorder="1" applyAlignment="1" applyProtection="1">
      <alignment vertical="center"/>
      <protection locked="0"/>
    </xf>
    <xf numFmtId="0" fontId="0" fillId="0" borderId="0" xfId="0" applyFill="1" applyBorder="1" applyAlignment="1" applyProtection="1">
      <alignment wrapText="1"/>
    </xf>
    <xf numFmtId="0" fontId="0" fillId="0" borderId="0" xfId="0" applyFont="1" applyFill="1" applyBorder="1" applyProtection="1"/>
    <xf numFmtId="0" fontId="16"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right" vertical="center" wrapText="1"/>
    </xf>
    <xf numFmtId="0" fontId="16" fillId="0" borderId="0" xfId="0" applyFont="1" applyFill="1" applyBorder="1" applyAlignment="1" applyProtection="1">
      <alignment horizontal="left" vertical="center"/>
    </xf>
    <xf numFmtId="0" fontId="17" fillId="0" borderId="0" xfId="0" applyFont="1" applyFill="1" applyBorder="1" applyProtection="1"/>
    <xf numFmtId="0" fontId="16" fillId="0" borderId="0" xfId="0" applyFont="1" applyFill="1" applyBorder="1" applyAlignment="1" applyProtection="1">
      <alignment horizontal="right" vertical="center"/>
    </xf>
    <xf numFmtId="0" fontId="11" fillId="3" borderId="13" xfId="0" applyFont="1" applyFill="1" applyBorder="1" applyAlignment="1" applyProtection="1">
      <alignment horizontal="left" vertical="center" wrapText="1"/>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right" vertical="center"/>
    </xf>
    <xf numFmtId="0" fontId="7" fillId="3" borderId="1" xfId="0" applyFont="1" applyFill="1" applyBorder="1" applyAlignment="1" applyProtection="1">
      <alignment horizontal="center" vertical="center"/>
    </xf>
    <xf numFmtId="0" fontId="11" fillId="3" borderId="0" xfId="0" applyFont="1" applyFill="1" applyBorder="1" applyAlignment="1" applyProtection="1">
      <alignment horizontal="left" vertical="center" wrapText="1"/>
    </xf>
    <xf numFmtId="0" fontId="0" fillId="2" borderId="11" xfId="0" applyFont="1" applyFill="1" applyBorder="1" applyAlignment="1" applyProtection="1">
      <alignment horizontal="left" wrapText="1"/>
    </xf>
    <xf numFmtId="0" fontId="0" fillId="2" borderId="7" xfId="0" applyFont="1" applyFill="1" applyBorder="1" applyAlignment="1" applyProtection="1">
      <alignment horizontal="left" wrapText="1"/>
    </xf>
    <xf numFmtId="0" fontId="0" fillId="2" borderId="8" xfId="0" applyFill="1" applyBorder="1" applyAlignment="1" applyProtection="1">
      <alignment horizontal="right" wrapText="1"/>
    </xf>
    <xf numFmtId="0" fontId="0" fillId="2" borderId="0" xfId="0" applyFont="1" applyFill="1" applyBorder="1" applyProtection="1"/>
    <xf numFmtId="0" fontId="0" fillId="2" borderId="11" xfId="0" applyFill="1" applyBorder="1" applyAlignment="1" applyProtection="1">
      <alignment horizontal="left" wrapText="1"/>
    </xf>
    <xf numFmtId="0" fontId="0" fillId="2" borderId="8" xfId="0" applyFill="1" applyBorder="1" applyAlignment="1" applyProtection="1">
      <alignment horizontal="right" vertical="center" wrapText="1"/>
    </xf>
    <xf numFmtId="0" fontId="0" fillId="2" borderId="7" xfId="0" applyFill="1" applyBorder="1" applyAlignment="1" applyProtection="1">
      <alignment horizontal="left" wrapText="1"/>
    </xf>
    <xf numFmtId="0" fontId="8" fillId="2" borderId="12" xfId="0" applyFont="1" applyFill="1" applyBorder="1" applyAlignment="1" applyProtection="1">
      <alignment horizontal="left" wrapText="1"/>
    </xf>
    <xf numFmtId="0" fontId="8" fillId="2" borderId="0" xfId="0" applyFont="1" applyFill="1" applyBorder="1" applyAlignment="1" applyProtection="1">
      <alignment horizontal="left" wrapText="1"/>
    </xf>
    <xf numFmtId="0" fontId="8" fillId="2" borderId="0" xfId="0" applyFont="1" applyFill="1" applyBorder="1" applyAlignment="1" applyProtection="1">
      <alignment horizontal="right" wrapText="1"/>
    </xf>
    <xf numFmtId="0" fontId="11" fillId="3" borderId="12" xfId="0" applyFont="1" applyFill="1" applyBorder="1" applyAlignment="1" applyProtection="1">
      <alignment horizontal="left" vertical="center" wrapText="1"/>
    </xf>
    <xf numFmtId="0" fontId="11" fillId="3" borderId="17" xfId="0" applyFont="1" applyFill="1" applyBorder="1" applyAlignment="1" applyProtection="1">
      <alignment horizontal="right" vertical="center" wrapText="1"/>
    </xf>
    <xf numFmtId="0" fontId="11" fillId="3" borderId="7" xfId="0" applyFont="1" applyFill="1" applyBorder="1" applyAlignment="1" applyProtection="1">
      <alignment horizontal="left" vertical="center" wrapText="1"/>
    </xf>
    <xf numFmtId="0" fontId="11" fillId="3" borderId="8" xfId="0" applyFont="1" applyFill="1" applyBorder="1" applyAlignment="1" applyProtection="1">
      <alignment horizontal="left" vertical="center" wrapText="1"/>
    </xf>
    <xf numFmtId="0" fontId="0" fillId="2" borderId="2" xfId="0" applyFill="1" applyBorder="1" applyAlignment="1" applyProtection="1">
      <alignment horizontal="left" wrapText="1"/>
    </xf>
    <xf numFmtId="0" fontId="0" fillId="2" borderId="3" xfId="0" applyFill="1" applyBorder="1" applyAlignment="1" applyProtection="1">
      <alignment horizontal="left" wrapText="1"/>
    </xf>
    <xf numFmtId="0" fontId="0" fillId="2" borderId="4" xfId="0" applyFill="1" applyBorder="1" applyAlignment="1" applyProtection="1">
      <alignment horizontal="right" wrapText="1"/>
    </xf>
    <xf numFmtId="0" fontId="0" fillId="2" borderId="11" xfId="0" applyFill="1" applyBorder="1" applyAlignment="1" applyProtection="1">
      <alignment horizontal="left" vertical="center" wrapText="1"/>
    </xf>
    <xf numFmtId="0" fontId="11" fillId="3" borderId="2" xfId="0" applyFont="1" applyFill="1" applyBorder="1" applyAlignment="1" applyProtection="1">
      <alignment horizontal="left" vertical="center" wrapText="1"/>
    </xf>
    <xf numFmtId="0" fontId="11" fillId="3" borderId="17" xfId="0" applyFont="1" applyFill="1" applyBorder="1" applyAlignment="1" applyProtection="1">
      <alignment horizontal="right" vertical="center" wrapText="1" readingOrder="2"/>
    </xf>
    <xf numFmtId="0" fontId="11" fillId="3" borderId="4" xfId="0" applyFont="1" applyFill="1" applyBorder="1" applyAlignment="1" applyProtection="1">
      <alignment horizontal="right" vertical="center" wrapText="1"/>
    </xf>
    <xf numFmtId="0" fontId="15" fillId="2" borderId="8" xfId="0" applyFont="1" applyFill="1" applyBorder="1" applyAlignment="1" applyProtection="1">
      <alignment horizontal="right" wrapText="1"/>
    </xf>
    <xf numFmtId="0" fontId="0" fillId="2" borderId="8" xfId="0" applyFill="1" applyBorder="1" applyAlignment="1" applyProtection="1">
      <alignment horizontal="right" wrapText="1" readingOrder="2"/>
    </xf>
    <xf numFmtId="0" fontId="11" fillId="3" borderId="3" xfId="0" applyFont="1" applyFill="1" applyBorder="1" applyAlignment="1" applyProtection="1">
      <alignment horizontal="left" vertical="center" wrapText="1"/>
    </xf>
    <xf numFmtId="0" fontId="8" fillId="2" borderId="2" xfId="0" applyFont="1" applyFill="1" applyBorder="1" applyAlignment="1" applyProtection="1">
      <alignment horizontal="left" wrapText="1"/>
    </xf>
    <xf numFmtId="0" fontId="8" fillId="2" borderId="3" xfId="0" applyFont="1" applyFill="1" applyBorder="1" applyAlignment="1" applyProtection="1">
      <alignment horizontal="left" wrapText="1"/>
    </xf>
    <xf numFmtId="0" fontId="8" fillId="2" borderId="4" xfId="0" applyFont="1" applyFill="1" applyBorder="1" applyAlignment="1" applyProtection="1">
      <alignment horizontal="right" wrapText="1"/>
    </xf>
    <xf numFmtId="0" fontId="11" fillId="3" borderId="9" xfId="0" applyFont="1" applyFill="1" applyBorder="1" applyAlignment="1" applyProtection="1">
      <alignment horizontal="left" vertical="center" wrapText="1"/>
    </xf>
    <xf numFmtId="0" fontId="0" fillId="2" borderId="5" xfId="0" applyFill="1" applyBorder="1" applyAlignment="1" applyProtection="1">
      <alignment horizontal="left" wrapText="1"/>
    </xf>
    <xf numFmtId="0" fontId="0" fillId="2" borderId="14" xfId="0" applyFill="1" applyBorder="1" applyAlignment="1" applyProtection="1">
      <alignment horizontal="left" wrapText="1"/>
    </xf>
    <xf numFmtId="0" fontId="0" fillId="2" borderId="6" xfId="0" applyFill="1" applyBorder="1" applyAlignment="1" applyProtection="1">
      <alignment horizontal="right" wrapText="1"/>
    </xf>
    <xf numFmtId="0" fontId="0" fillId="2" borderId="6" xfId="0" applyFill="1" applyBorder="1" applyAlignment="1" applyProtection="1">
      <alignment horizontal="right" wrapText="1" readingOrder="2"/>
    </xf>
    <xf numFmtId="0" fontId="0" fillId="2" borderId="16" xfId="0" applyFill="1" applyBorder="1" applyAlignment="1" applyProtection="1">
      <alignment horizontal="left" wrapText="1"/>
    </xf>
    <xf numFmtId="0" fontId="0" fillId="2" borderId="15" xfId="0" applyFill="1" applyBorder="1" applyAlignment="1" applyProtection="1">
      <alignment horizontal="left" wrapText="1"/>
    </xf>
    <xf numFmtId="0" fontId="12" fillId="2" borderId="5" xfId="0" applyFont="1" applyFill="1" applyBorder="1" applyAlignment="1" applyProtection="1">
      <alignment horizontal="left" wrapText="1"/>
    </xf>
    <xf numFmtId="0" fontId="12" fillId="2" borderId="14" xfId="0" applyFont="1" applyFill="1" applyBorder="1" applyAlignment="1" applyProtection="1">
      <alignment horizontal="left" wrapText="1"/>
    </xf>
    <xf numFmtId="0" fontId="13" fillId="2" borderId="0" xfId="0" applyFont="1" applyFill="1" applyBorder="1" applyProtection="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center"/>
    </xf>
    <xf numFmtId="0" fontId="0" fillId="0" borderId="0" xfId="0" applyFont="1" applyFill="1" applyBorder="1" applyAlignment="1" applyProtection="1">
      <alignment horizontal="left" indent="5"/>
    </xf>
    <xf numFmtId="0" fontId="9" fillId="0" borderId="0" xfId="0" applyFont="1" applyFill="1" applyBorder="1" applyAlignment="1" applyProtection="1">
      <alignment horizontal="left" vertical="center" wrapText="1"/>
    </xf>
    <xf numFmtId="0" fontId="14" fillId="0" borderId="0" xfId="0" applyFont="1" applyFill="1" applyBorder="1" applyProtection="1"/>
    <xf numFmtId="0" fontId="10" fillId="0" borderId="0" xfId="0" applyFont="1" applyFill="1" applyBorder="1" applyAlignment="1" applyProtection="1">
      <alignment horizontal="left" vertical="center" wrapText="1"/>
    </xf>
    <xf numFmtId="0" fontId="0" fillId="0" borderId="0" xfId="0" applyFont="1" applyFill="1" applyBorder="1" applyAlignment="1" applyProtection="1">
      <alignment horizontal="left" vertical="center"/>
    </xf>
    <xf numFmtId="0" fontId="10" fillId="0" borderId="0" xfId="0" applyFont="1" applyFill="1" applyBorder="1" applyAlignment="1" applyProtection="1">
      <alignment horizontal="left" wrapText="1"/>
    </xf>
    <xf numFmtId="0" fontId="0" fillId="0" borderId="0" xfId="0" applyFont="1" applyFill="1" applyBorder="1" applyAlignment="1" applyProtection="1">
      <alignment horizontal="center" vertical="center"/>
    </xf>
    <xf numFmtId="0" fontId="10" fillId="0" borderId="0" xfId="0" applyFont="1" applyBorder="1" applyAlignment="1" applyProtection="1"/>
    <xf numFmtId="0" fontId="10" fillId="0" borderId="0" xfId="0" applyFont="1" applyBorder="1" applyAlignment="1" applyProtection="1">
      <alignment vertical="center"/>
    </xf>
    <xf numFmtId="0" fontId="10" fillId="0" borderId="0" xfId="0" applyFont="1" applyBorder="1" applyAlignment="1" applyProtection="1">
      <alignment horizontal="right" vertical="center"/>
    </xf>
    <xf numFmtId="0" fontId="0" fillId="0" borderId="0" xfId="0" applyBorder="1" applyAlignment="1" applyProtection="1">
      <alignment horizontal="center"/>
    </xf>
    <xf numFmtId="0" fontId="0" fillId="0" borderId="0" xfId="0" applyBorder="1" applyProtection="1"/>
    <xf numFmtId="0" fontId="0" fillId="0" borderId="0" xfId="0" applyFont="1" applyFill="1" applyBorder="1" applyAlignment="1" applyProtection="1">
      <alignment wrapText="1"/>
    </xf>
    <xf numFmtId="10" fontId="8" fillId="2" borderId="5" xfId="0" applyNumberFormat="1" applyFont="1" applyFill="1" applyBorder="1" applyAlignment="1" applyProtection="1">
      <alignment horizontal="right"/>
      <protection locked="0"/>
    </xf>
    <xf numFmtId="0" fontId="8" fillId="2" borderId="6" xfId="0" applyFont="1" applyFill="1" applyBorder="1" applyAlignment="1" applyProtection="1">
      <alignment horizontal="left"/>
      <protection locked="0"/>
    </xf>
    <xf numFmtId="10" fontId="6" fillId="2" borderId="4" xfId="1" applyNumberFormat="1" applyFont="1" applyFill="1" applyBorder="1" applyAlignment="1" applyProtection="1">
      <alignment horizontal="center"/>
      <protection locked="0"/>
    </xf>
    <xf numFmtId="10" fontId="6" fillId="2" borderId="1" xfId="1" applyNumberFormat="1" applyFont="1" applyFill="1" applyBorder="1" applyAlignment="1" applyProtection="1">
      <alignment horizontal="center"/>
      <protection locked="0"/>
    </xf>
    <xf numFmtId="10" fontId="8" fillId="2" borderId="14" xfId="0" applyNumberFormat="1" applyFont="1" applyFill="1" applyBorder="1" applyAlignment="1" applyProtection="1">
      <alignment horizontal="right"/>
      <protection locked="0"/>
    </xf>
    <xf numFmtId="9" fontId="6" fillId="2" borderId="1" xfId="1" applyFont="1" applyFill="1" applyBorder="1" applyAlignment="1" applyProtection="1">
      <alignment horizontal="center"/>
      <protection locked="0"/>
    </xf>
    <xf numFmtId="10" fontId="12" fillId="2" borderId="5" xfId="0" applyNumberFormat="1" applyFont="1" applyFill="1" applyBorder="1" applyAlignment="1" applyProtection="1">
      <alignment horizontal="right"/>
      <protection locked="0"/>
    </xf>
    <xf numFmtId="0" fontId="8" fillId="2" borderId="6" xfId="0" applyFont="1" applyFill="1" applyBorder="1" applyAlignment="1" applyProtection="1">
      <alignment horizontal="center"/>
      <protection locked="0"/>
    </xf>
    <xf numFmtId="10" fontId="13" fillId="2" borderId="10" xfId="0" applyNumberFormat="1" applyFont="1" applyFill="1" applyBorder="1" applyAlignment="1" applyProtection="1">
      <alignment horizontal="center" vertical="center"/>
      <protection locked="0"/>
    </xf>
    <xf numFmtId="0" fontId="13" fillId="2" borderId="10" xfId="0" applyFont="1" applyFill="1" applyBorder="1" applyAlignment="1" applyProtection="1">
      <alignment horizontal="center"/>
      <protection locked="0"/>
    </xf>
    <xf numFmtId="9" fontId="13" fillId="2" borderId="10" xfId="1" applyFont="1" applyFill="1" applyBorder="1" applyAlignment="1" applyProtection="1">
      <alignment horizontal="center"/>
      <protection locked="0"/>
    </xf>
    <xf numFmtId="0" fontId="11" fillId="3" borderId="17" xfId="0" applyFont="1" applyFill="1" applyBorder="1" applyAlignment="1" applyProtection="1">
      <alignment horizontal="right" vertical="center" wrapText="1"/>
    </xf>
    <xf numFmtId="0" fontId="11" fillId="3" borderId="23" xfId="0" applyFont="1" applyFill="1" applyBorder="1" applyAlignment="1" applyProtection="1">
      <alignment horizontal="right" vertical="center" wrapText="1"/>
    </xf>
    <xf numFmtId="0" fontId="11" fillId="3" borderId="12" xfId="0" applyFont="1" applyFill="1" applyBorder="1" applyAlignment="1" applyProtection="1">
      <alignment horizontal="left" vertical="center" wrapText="1"/>
    </xf>
    <xf numFmtId="0" fontId="11" fillId="3" borderId="24"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0" borderId="0" xfId="0" applyFill="1" applyBorder="1" applyAlignment="1" applyProtection="1">
      <alignment horizontal="right" vertical="top" wrapText="1"/>
    </xf>
    <xf numFmtId="0" fontId="0" fillId="0" borderId="0" xfId="0" applyFont="1" applyFill="1" applyBorder="1" applyAlignment="1" applyProtection="1">
      <alignment horizontal="right" vertical="top" wrapText="1"/>
    </xf>
    <xf numFmtId="0" fontId="0" fillId="0" borderId="0" xfId="0" applyFont="1" applyFill="1" applyBorder="1" applyAlignment="1" applyProtection="1">
      <alignment horizontal="right" vertical="top"/>
    </xf>
    <xf numFmtId="0" fontId="0" fillId="2" borderId="2" xfId="0" applyFill="1" applyBorder="1" applyAlignment="1" applyProtection="1">
      <alignment horizontal="left" vertical="center"/>
      <protection locked="0"/>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10" fillId="0" borderId="0" xfId="0" applyFont="1" applyBorder="1" applyAlignment="1" applyProtection="1">
      <alignment horizontal="right" vertical="center"/>
    </xf>
    <xf numFmtId="0" fontId="10" fillId="0" borderId="7"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wrapText="1"/>
      <protection locked="0"/>
    </xf>
    <xf numFmtId="0" fontId="10"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right" vertical="top" wrapText="1"/>
    </xf>
    <xf numFmtId="0" fontId="0" fillId="0" borderId="0" xfId="0" applyFill="1" applyBorder="1" applyAlignment="1" applyProtection="1">
      <alignment horizontal="right"/>
    </xf>
    <xf numFmtId="0" fontId="0" fillId="0" borderId="0" xfId="0" applyFont="1" applyFill="1" applyBorder="1" applyAlignment="1" applyProtection="1">
      <alignment horizontal="right"/>
    </xf>
    <xf numFmtId="0" fontId="10" fillId="0" borderId="0" xfId="0" applyFont="1" applyFill="1" applyBorder="1" applyAlignment="1" applyProtection="1">
      <alignment horizontal="center" vertical="center" wrapText="1"/>
    </xf>
    <xf numFmtId="0" fontId="0" fillId="2" borderId="2" xfId="0" applyFont="1" applyFill="1" applyBorder="1" applyAlignment="1" applyProtection="1">
      <alignment horizontal="left" indent="5"/>
      <protection locked="0"/>
    </xf>
    <xf numFmtId="0" fontId="0" fillId="2" borderId="3" xfId="0" applyFont="1" applyFill="1" applyBorder="1" applyAlignment="1" applyProtection="1">
      <alignment horizontal="left" indent="5"/>
      <protection locked="0"/>
    </xf>
    <xf numFmtId="0" fontId="0" fillId="2" borderId="18" xfId="0" applyFont="1" applyFill="1" applyBorder="1" applyAlignment="1" applyProtection="1">
      <alignment horizontal="left" indent="5"/>
      <protection locked="0"/>
    </xf>
    <xf numFmtId="0" fontId="0" fillId="2" borderId="19" xfId="0" applyFont="1" applyFill="1" applyBorder="1" applyAlignment="1" applyProtection="1">
      <alignment horizontal="left" indent="5"/>
      <protection locked="0"/>
    </xf>
    <xf numFmtId="0" fontId="0" fillId="2" borderId="20" xfId="0" applyFont="1" applyFill="1" applyBorder="1" applyAlignment="1" applyProtection="1">
      <alignment horizontal="left" indent="5"/>
      <protection locked="0"/>
    </xf>
    <xf numFmtId="0" fontId="0" fillId="2" borderId="21" xfId="0" applyFont="1" applyFill="1" applyBorder="1" applyAlignment="1" applyProtection="1">
      <alignment horizontal="left" indent="5"/>
      <protection locked="0"/>
    </xf>
    <xf numFmtId="0" fontId="11" fillId="3" borderId="9" xfId="0" applyFont="1" applyFill="1" applyBorder="1" applyAlignment="1" applyProtection="1">
      <alignment horizontal="center" vertical="center" wrapText="1"/>
    </xf>
    <xf numFmtId="0" fontId="11" fillId="3" borderId="22" xfId="0" applyFont="1" applyFill="1" applyBorder="1" applyAlignment="1" applyProtection="1">
      <alignment horizontal="center" vertical="center" wrapText="1"/>
    </xf>
    <xf numFmtId="0" fontId="0" fillId="2" borderId="2" xfId="0" applyFont="1" applyFill="1" applyBorder="1" applyProtection="1">
      <protection locked="0"/>
    </xf>
    <xf numFmtId="0" fontId="0" fillId="2" borderId="3" xfId="0" applyFont="1" applyFill="1" applyBorder="1" applyProtection="1">
      <protection locked="0"/>
    </xf>
    <xf numFmtId="0" fontId="0" fillId="2" borderId="18" xfId="0" applyFont="1" applyFill="1" applyBorder="1" applyProtection="1">
      <protection locked="0"/>
    </xf>
  </cellXfs>
  <cellStyles count="2">
    <cellStyle name="Normal" xfId="0" builtinId="0"/>
    <cellStyle name="Percent" xfId="1" builtinId="5"/>
  </cellStyles>
  <dxfs count="3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b/>
        <i val="0"/>
      </font>
      <fill>
        <patternFill>
          <bgColor rgb="FFCC33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57150</xdr:rowOff>
    </xdr:from>
    <xdr:to>
      <xdr:col>0</xdr:col>
      <xdr:colOff>1724026</xdr:colOff>
      <xdr:row>0</xdr:row>
      <xdr:rowOff>709107</xdr:rowOff>
    </xdr:to>
    <xdr:pic>
      <xdr:nvPicPr>
        <xdr:cNvPr id="3" name="Picture 2" descr="official smsa logo en.png"/>
        <xdr:cNvPicPr>
          <a:picLocks noChangeAspect="1"/>
        </xdr:cNvPicPr>
      </xdr:nvPicPr>
      <xdr:blipFill>
        <a:blip xmlns:r="http://schemas.openxmlformats.org/officeDocument/2006/relationships" r:embed="rId1" cstate="print"/>
        <a:stretch>
          <a:fillRect/>
        </a:stretch>
      </xdr:blipFill>
      <xdr:spPr>
        <a:xfrm>
          <a:off x="66676" y="57150"/>
          <a:ext cx="1657350" cy="6519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136"/>
  <sheetViews>
    <sheetView showGridLines="0" tabSelected="1" view="pageBreakPreview" zoomScale="80" zoomScaleNormal="100" zoomScaleSheetLayoutView="80" workbookViewId="0">
      <selection activeCell="D9" sqref="D9:E9"/>
    </sheetView>
  </sheetViews>
  <sheetFormatPr defaultColWidth="0" defaultRowHeight="15" zeroHeight="1" x14ac:dyDescent="0.25"/>
  <cols>
    <col min="1" max="1" width="68.7109375" style="70" customWidth="1"/>
    <col min="2" max="2" width="4" style="70" customWidth="1"/>
    <col min="3" max="3" width="59.140625" style="70" customWidth="1"/>
    <col min="4" max="4" width="11.5703125" style="57" customWidth="1"/>
    <col min="5" max="5" width="18.42578125" style="57" customWidth="1"/>
    <col min="6" max="6" width="6.140625" style="57" hidden="1" customWidth="1"/>
    <col min="7" max="7" width="30.28515625" style="57" hidden="1" customWidth="1"/>
    <col min="8" max="8" width="27" style="57" hidden="1" customWidth="1"/>
    <col min="9" max="9" width="7.5703125" style="57" hidden="1" customWidth="1"/>
    <col min="10" max="10" width="16.140625" style="8" bestFit="1" customWidth="1"/>
    <col min="11" max="11" width="24.42578125" style="8" customWidth="1"/>
    <col min="12" max="12" width="34.85546875" style="8" bestFit="1" customWidth="1"/>
    <col min="13" max="13" width="2.7109375" style="8" customWidth="1"/>
    <col min="14" max="16" width="0" style="8" hidden="1" customWidth="1"/>
    <col min="17" max="16384" width="9.140625" style="8" hidden="1"/>
  </cols>
  <sheetData>
    <row r="1" spans="1:12" ht="77.25" customHeight="1" x14ac:dyDescent="0.25">
      <c r="A1" s="7"/>
      <c r="B1" s="7"/>
      <c r="C1" s="7"/>
      <c r="D1" s="90" t="s">
        <v>185</v>
      </c>
      <c r="E1" s="91"/>
      <c r="F1" s="91"/>
      <c r="G1" s="91"/>
      <c r="H1" s="92"/>
      <c r="I1" s="92"/>
      <c r="J1" s="92"/>
      <c r="K1" s="92"/>
      <c r="L1" s="92"/>
    </row>
    <row r="2" spans="1:12" s="12" customFormat="1" ht="23.25" customHeight="1" x14ac:dyDescent="0.25">
      <c r="A2" s="9" t="s">
        <v>14</v>
      </c>
      <c r="B2" s="9"/>
      <c r="C2" s="10" t="s">
        <v>88</v>
      </c>
      <c r="D2" s="11" t="s">
        <v>15</v>
      </c>
      <c r="F2" s="11"/>
      <c r="G2" s="11"/>
      <c r="H2" s="11"/>
      <c r="I2" s="11"/>
      <c r="J2" s="11"/>
      <c r="K2" s="11"/>
      <c r="L2" s="13" t="s">
        <v>87</v>
      </c>
    </row>
    <row r="3" spans="1:12" ht="19.5" customHeight="1" x14ac:dyDescent="0.25">
      <c r="A3" s="84" t="s">
        <v>0</v>
      </c>
      <c r="B3" s="14"/>
      <c r="C3" s="82" t="s">
        <v>114</v>
      </c>
      <c r="D3" s="15" t="s">
        <v>55</v>
      </c>
      <c r="E3" s="16" t="s">
        <v>91</v>
      </c>
      <c r="F3" s="17"/>
      <c r="G3" s="17"/>
      <c r="H3" s="17"/>
      <c r="I3" s="17"/>
      <c r="J3" s="86" t="s">
        <v>90</v>
      </c>
      <c r="K3" s="86" t="s">
        <v>184</v>
      </c>
      <c r="L3" s="86" t="s">
        <v>89</v>
      </c>
    </row>
    <row r="4" spans="1:12" ht="30" customHeight="1" x14ac:dyDescent="0.25">
      <c r="A4" s="85"/>
      <c r="B4" s="18"/>
      <c r="C4" s="83"/>
      <c r="D4" s="94" t="s">
        <v>71</v>
      </c>
      <c r="E4" s="95"/>
      <c r="F4" s="17"/>
      <c r="G4" s="17"/>
      <c r="H4" s="17"/>
      <c r="I4" s="17"/>
      <c r="J4" s="86"/>
      <c r="K4" s="86"/>
      <c r="L4" s="87"/>
    </row>
    <row r="5" spans="1:12" s="22" customFormat="1" x14ac:dyDescent="0.25">
      <c r="A5" s="19" t="s">
        <v>4</v>
      </c>
      <c r="B5" s="20"/>
      <c r="C5" s="21" t="s">
        <v>115</v>
      </c>
      <c r="D5" s="88"/>
      <c r="E5" s="89"/>
      <c r="F5" s="1">
        <f t="shared" ref="F5:F15" si="0">IFERROR(VLOOKUP(D5,$H$5:$I$8,2,FALSE),0)</f>
        <v>0</v>
      </c>
      <c r="G5" s="1"/>
      <c r="H5" s="2" t="s">
        <v>56</v>
      </c>
      <c r="I5" s="2">
        <v>0</v>
      </c>
      <c r="J5" s="3"/>
      <c r="K5" s="4"/>
      <c r="L5" s="4"/>
    </row>
    <row r="6" spans="1:12" s="22" customFormat="1" x14ac:dyDescent="0.25">
      <c r="A6" s="23" t="s">
        <v>5</v>
      </c>
      <c r="B6" s="20"/>
      <c r="C6" s="21" t="s">
        <v>75</v>
      </c>
      <c r="D6" s="93"/>
      <c r="E6" s="89"/>
      <c r="F6" s="1">
        <f t="shared" si="0"/>
        <v>0</v>
      </c>
      <c r="G6" s="1"/>
      <c r="H6" s="2" t="s">
        <v>57</v>
      </c>
      <c r="I6" s="2">
        <v>1</v>
      </c>
      <c r="J6" s="3"/>
      <c r="K6" s="4"/>
      <c r="L6" s="4"/>
    </row>
    <row r="7" spans="1:12" s="22" customFormat="1" x14ac:dyDescent="0.25">
      <c r="A7" s="23" t="s">
        <v>6</v>
      </c>
      <c r="B7" s="20"/>
      <c r="C7" s="21" t="s">
        <v>92</v>
      </c>
      <c r="D7" s="93"/>
      <c r="E7" s="89"/>
      <c r="F7" s="1">
        <f t="shared" si="0"/>
        <v>0</v>
      </c>
      <c r="G7" s="1"/>
      <c r="H7" s="2" t="s">
        <v>58</v>
      </c>
      <c r="I7" s="2">
        <v>3</v>
      </c>
      <c r="J7" s="3"/>
      <c r="K7" s="4"/>
      <c r="L7" s="4"/>
    </row>
    <row r="8" spans="1:12" s="22" customFormat="1" ht="30" x14ac:dyDescent="0.25">
      <c r="A8" s="23" t="s">
        <v>29</v>
      </c>
      <c r="B8" s="20"/>
      <c r="C8" s="24" t="s">
        <v>116</v>
      </c>
      <c r="D8" s="93"/>
      <c r="E8" s="89"/>
      <c r="F8" s="1">
        <f t="shared" si="0"/>
        <v>0</v>
      </c>
      <c r="G8" s="1"/>
      <c r="H8" s="2" t="s">
        <v>59</v>
      </c>
      <c r="I8" s="2">
        <v>5</v>
      </c>
      <c r="J8" s="3"/>
      <c r="K8" s="4"/>
      <c r="L8" s="4"/>
    </row>
    <row r="9" spans="1:12" s="22" customFormat="1" x14ac:dyDescent="0.25">
      <c r="A9" s="23" t="s">
        <v>44</v>
      </c>
      <c r="B9" s="20"/>
      <c r="C9" s="21" t="s">
        <v>93</v>
      </c>
      <c r="D9" s="93"/>
      <c r="E9" s="89"/>
      <c r="F9" s="1">
        <f t="shared" si="0"/>
        <v>0</v>
      </c>
      <c r="G9" s="1"/>
      <c r="H9" s="5"/>
      <c r="I9" s="5"/>
      <c r="J9" s="3"/>
      <c r="K9" s="4"/>
      <c r="L9" s="4"/>
    </row>
    <row r="10" spans="1:12" s="22" customFormat="1" x14ac:dyDescent="0.25">
      <c r="A10" s="23" t="s">
        <v>7</v>
      </c>
      <c r="B10" s="20"/>
      <c r="C10" s="21" t="s">
        <v>76</v>
      </c>
      <c r="D10" s="93"/>
      <c r="E10" s="89"/>
      <c r="F10" s="1">
        <f t="shared" si="0"/>
        <v>0</v>
      </c>
      <c r="G10" s="1"/>
      <c r="H10" s="5"/>
      <c r="I10" s="5"/>
      <c r="J10" s="3"/>
      <c r="K10" s="4"/>
      <c r="L10" s="4"/>
    </row>
    <row r="11" spans="1:12" s="22" customFormat="1" x14ac:dyDescent="0.25">
      <c r="A11" s="23" t="s">
        <v>8</v>
      </c>
      <c r="B11" s="20"/>
      <c r="C11" s="21" t="s">
        <v>117</v>
      </c>
      <c r="D11" s="93"/>
      <c r="E11" s="89"/>
      <c r="F11" s="1">
        <f t="shared" si="0"/>
        <v>0</v>
      </c>
      <c r="G11" s="1"/>
      <c r="H11" s="5"/>
      <c r="I11" s="5"/>
      <c r="J11" s="3"/>
      <c r="K11" s="4"/>
      <c r="L11" s="4"/>
    </row>
    <row r="12" spans="1:12" s="22" customFormat="1" ht="30" x14ac:dyDescent="0.25">
      <c r="A12" s="23" t="s">
        <v>17</v>
      </c>
      <c r="B12" s="20"/>
      <c r="C12" s="24" t="s">
        <v>118</v>
      </c>
      <c r="D12" s="93"/>
      <c r="E12" s="89"/>
      <c r="F12" s="1">
        <f t="shared" si="0"/>
        <v>0</v>
      </c>
      <c r="G12" s="1"/>
      <c r="H12" s="5"/>
      <c r="I12" s="5"/>
      <c r="J12" s="3"/>
      <c r="K12" s="4"/>
      <c r="L12" s="4"/>
    </row>
    <row r="13" spans="1:12" s="22" customFormat="1" ht="30" x14ac:dyDescent="0.25">
      <c r="A13" s="23" t="s">
        <v>34</v>
      </c>
      <c r="B13" s="20"/>
      <c r="C13" s="21" t="s">
        <v>110</v>
      </c>
      <c r="D13" s="93"/>
      <c r="E13" s="89"/>
      <c r="F13" s="1">
        <f t="shared" si="0"/>
        <v>0</v>
      </c>
      <c r="G13" s="1"/>
      <c r="H13" s="5"/>
      <c r="I13" s="5"/>
      <c r="J13" s="3"/>
      <c r="K13" s="4"/>
      <c r="L13" s="4"/>
    </row>
    <row r="14" spans="1:12" s="22" customFormat="1" x14ac:dyDescent="0.25">
      <c r="A14" s="23" t="s">
        <v>9</v>
      </c>
      <c r="B14" s="20"/>
      <c r="C14" s="21" t="s">
        <v>77</v>
      </c>
      <c r="D14" s="93"/>
      <c r="E14" s="89"/>
      <c r="F14" s="1">
        <f t="shared" si="0"/>
        <v>0</v>
      </c>
      <c r="G14" s="1"/>
      <c r="H14" s="5"/>
      <c r="I14" s="5"/>
      <c r="J14" s="3"/>
      <c r="K14" s="4"/>
      <c r="L14" s="4"/>
    </row>
    <row r="15" spans="1:12" s="22" customFormat="1" ht="30.75" thickBot="1" x14ac:dyDescent="0.3">
      <c r="A15" s="23" t="s">
        <v>109</v>
      </c>
      <c r="B15" s="25"/>
      <c r="C15" s="21" t="s">
        <v>119</v>
      </c>
      <c r="D15" s="93"/>
      <c r="E15" s="89"/>
      <c r="F15" s="1">
        <f t="shared" si="0"/>
        <v>0</v>
      </c>
      <c r="G15" s="1"/>
      <c r="H15" s="5"/>
      <c r="I15" s="5"/>
      <c r="J15" s="3"/>
      <c r="K15" s="4"/>
      <c r="L15" s="4"/>
    </row>
    <row r="16" spans="1:12" s="22" customFormat="1" ht="15.75" thickBot="1" x14ac:dyDescent="0.3">
      <c r="A16" s="26" t="str">
        <f>CONCATENATE("Total Rating for ",A3)</f>
        <v xml:space="preserve">Total Rating for Package Acceptance </v>
      </c>
      <c r="B16" s="27"/>
      <c r="C16" s="28" t="s">
        <v>120</v>
      </c>
      <c r="D16" s="71" t="str">
        <f>IF(F16=0," ",F16)</f>
        <v xml:space="preserve"> </v>
      </c>
      <c r="E16" s="72" t="str">
        <f>IF(D16=" "," ",G16)</f>
        <v xml:space="preserve"> </v>
      </c>
      <c r="F16" s="73">
        <f>SUM(F5:F15)/(COUNTA(A5:A15)*5)</f>
        <v>0</v>
      </c>
      <c r="G16" s="5" t="str">
        <f>IF(F16&lt;=84.99999%,"unsatisfactory/needs re-training",IF(F16&lt;=90%,"satisfactory","outstanding"))</f>
        <v>unsatisfactory/needs re-training</v>
      </c>
      <c r="H16" s="5"/>
      <c r="I16" s="5"/>
      <c r="J16" s="3"/>
      <c r="K16" s="4"/>
      <c r="L16" s="4"/>
    </row>
    <row r="17" spans="1:12" ht="15.75" x14ac:dyDescent="0.25">
      <c r="A17" s="29" t="s">
        <v>1</v>
      </c>
      <c r="B17" s="14"/>
      <c r="C17" s="30" t="s">
        <v>121</v>
      </c>
      <c r="D17" s="31"/>
      <c r="E17" s="31"/>
      <c r="F17" s="31"/>
      <c r="G17" s="31"/>
      <c r="H17" s="31"/>
      <c r="I17" s="31"/>
      <c r="J17" s="31"/>
      <c r="K17" s="31"/>
      <c r="L17" s="32"/>
    </row>
    <row r="18" spans="1:12" s="22" customFormat="1" ht="60" x14ac:dyDescent="0.25">
      <c r="A18" s="33" t="s">
        <v>196</v>
      </c>
      <c r="B18" s="34"/>
      <c r="C18" s="35" t="s">
        <v>158</v>
      </c>
      <c r="D18" s="88"/>
      <c r="E18" s="89"/>
      <c r="F18" s="1">
        <f t="shared" ref="F18:F24" si="1">IFERROR(VLOOKUP(D18,$H$5:$I$8,2,FALSE),0)</f>
        <v>0</v>
      </c>
      <c r="G18" s="5"/>
      <c r="H18" s="5"/>
      <c r="I18" s="5"/>
      <c r="J18" s="3"/>
      <c r="K18" s="4"/>
      <c r="L18" s="4"/>
    </row>
    <row r="19" spans="1:12" s="22" customFormat="1" ht="45" x14ac:dyDescent="0.25">
      <c r="A19" s="36" t="s">
        <v>197</v>
      </c>
      <c r="B19" s="25"/>
      <c r="C19" s="21" t="s">
        <v>159</v>
      </c>
      <c r="D19" s="88"/>
      <c r="E19" s="89"/>
      <c r="F19" s="1">
        <f t="shared" si="1"/>
        <v>0</v>
      </c>
      <c r="G19" s="5"/>
      <c r="H19" s="5"/>
      <c r="I19" s="5"/>
      <c r="J19" s="3"/>
      <c r="K19" s="4"/>
      <c r="L19" s="4"/>
    </row>
    <row r="20" spans="1:12" s="22" customFormat="1" x14ac:dyDescent="0.25">
      <c r="A20" s="23" t="s">
        <v>24</v>
      </c>
      <c r="B20" s="25"/>
      <c r="C20" s="21" t="s">
        <v>95</v>
      </c>
      <c r="D20" s="88"/>
      <c r="E20" s="89"/>
      <c r="F20" s="1">
        <f t="shared" si="1"/>
        <v>0</v>
      </c>
      <c r="G20" s="5"/>
      <c r="H20" s="5"/>
      <c r="I20" s="5"/>
      <c r="J20" s="3"/>
      <c r="K20" s="4"/>
      <c r="L20" s="4"/>
    </row>
    <row r="21" spans="1:12" s="22" customFormat="1" x14ac:dyDescent="0.25">
      <c r="A21" s="23" t="s">
        <v>25</v>
      </c>
      <c r="B21" s="25"/>
      <c r="C21" s="21" t="s">
        <v>94</v>
      </c>
      <c r="D21" s="88"/>
      <c r="E21" s="89"/>
      <c r="F21" s="1">
        <f t="shared" si="1"/>
        <v>0</v>
      </c>
      <c r="G21" s="5"/>
      <c r="H21" s="5"/>
      <c r="I21" s="5"/>
      <c r="J21" s="3"/>
      <c r="K21" s="4"/>
      <c r="L21" s="4"/>
    </row>
    <row r="22" spans="1:12" s="22" customFormat="1" x14ac:dyDescent="0.25">
      <c r="A22" s="23" t="s">
        <v>26</v>
      </c>
      <c r="B22" s="25"/>
      <c r="C22" s="21" t="s">
        <v>122</v>
      </c>
      <c r="D22" s="88"/>
      <c r="E22" s="89"/>
      <c r="F22" s="1">
        <f t="shared" si="1"/>
        <v>0</v>
      </c>
      <c r="G22" s="5"/>
      <c r="H22" s="5"/>
      <c r="I22" s="5"/>
      <c r="J22" s="3"/>
      <c r="K22" s="4"/>
      <c r="L22" s="4"/>
    </row>
    <row r="23" spans="1:12" s="22" customFormat="1" ht="30" x14ac:dyDescent="0.25">
      <c r="A23" s="23" t="s">
        <v>27</v>
      </c>
      <c r="B23" s="25"/>
      <c r="C23" s="21" t="s">
        <v>123</v>
      </c>
      <c r="D23" s="88"/>
      <c r="E23" s="89"/>
      <c r="F23" s="1">
        <f t="shared" si="1"/>
        <v>0</v>
      </c>
      <c r="G23" s="5"/>
      <c r="H23" s="5"/>
      <c r="I23" s="5"/>
      <c r="J23" s="3"/>
      <c r="K23" s="4"/>
      <c r="L23" s="4"/>
    </row>
    <row r="24" spans="1:12" s="22" customFormat="1" ht="30.75" thickBot="1" x14ac:dyDescent="0.3">
      <c r="A24" s="23" t="s">
        <v>96</v>
      </c>
      <c r="B24" s="25"/>
      <c r="C24" s="24" t="s">
        <v>124</v>
      </c>
      <c r="D24" s="88"/>
      <c r="E24" s="89"/>
      <c r="F24" s="1">
        <f t="shared" si="1"/>
        <v>0</v>
      </c>
      <c r="G24" s="5"/>
      <c r="H24" s="5"/>
      <c r="I24" s="5"/>
      <c r="J24" s="3"/>
      <c r="K24" s="4"/>
      <c r="L24" s="4"/>
    </row>
    <row r="25" spans="1:12" s="22" customFormat="1" ht="15.75" thickBot="1" x14ac:dyDescent="0.3">
      <c r="A25" s="26" t="str">
        <f>CONCATENATE("Total Rating for ",A17)</f>
        <v xml:space="preserve">Total Rating for Air Waybill Completion Policy </v>
      </c>
      <c r="B25" s="27"/>
      <c r="C25" s="28" t="s">
        <v>125</v>
      </c>
      <c r="D25" s="71" t="str">
        <f>IF(F25=0," ",F25)</f>
        <v xml:space="preserve"> </v>
      </c>
      <c r="E25" s="72" t="str">
        <f>IF(D25=" "," ",G25)</f>
        <v xml:space="preserve"> </v>
      </c>
      <c r="F25" s="74">
        <f>SUM(F18:F24)/(COUNTA(A18:A24)*5)</f>
        <v>0</v>
      </c>
      <c r="G25" s="5" t="str">
        <f>IF(F25&lt;=84.99999%,"unsatisfactory/needs re-training",IF(F25&lt;=90%,"satisfactory","outstanding"))</f>
        <v>unsatisfactory/needs re-training</v>
      </c>
      <c r="H25" s="5"/>
      <c r="I25" s="5"/>
      <c r="J25" s="3"/>
      <c r="K25" s="4"/>
      <c r="L25" s="4"/>
    </row>
    <row r="26" spans="1:12" ht="15.75" x14ac:dyDescent="0.25">
      <c r="A26" s="37" t="s">
        <v>186</v>
      </c>
      <c r="B26" s="14"/>
      <c r="C26" s="38" t="s">
        <v>126</v>
      </c>
      <c r="D26" s="37"/>
      <c r="E26" s="39"/>
      <c r="F26" s="37"/>
      <c r="G26" s="39"/>
      <c r="H26" s="37"/>
      <c r="I26" s="39"/>
      <c r="J26" s="37"/>
      <c r="K26" s="39"/>
      <c r="L26" s="37"/>
    </row>
    <row r="27" spans="1:12" s="22" customFormat="1" ht="60" x14ac:dyDescent="0.25">
      <c r="A27" s="23" t="s">
        <v>127</v>
      </c>
      <c r="B27" s="25"/>
      <c r="C27" s="40" t="s">
        <v>128</v>
      </c>
      <c r="D27" s="88"/>
      <c r="E27" s="89"/>
      <c r="F27" s="1">
        <f t="shared" ref="F27:F46" si="2">IFERROR(VLOOKUP(D27,$H$5:$I$8,2,FALSE),0)</f>
        <v>0</v>
      </c>
      <c r="G27" s="5"/>
      <c r="H27" s="5"/>
      <c r="I27" s="5"/>
      <c r="J27" s="3"/>
      <c r="K27" s="4"/>
      <c r="L27" s="4"/>
    </row>
    <row r="28" spans="1:12" s="22" customFormat="1" ht="30" x14ac:dyDescent="0.25">
      <c r="A28" s="23" t="s">
        <v>111</v>
      </c>
      <c r="B28" s="25"/>
      <c r="C28" s="21" t="s">
        <v>129</v>
      </c>
      <c r="D28" s="88"/>
      <c r="E28" s="89"/>
      <c r="F28" s="1">
        <f t="shared" si="2"/>
        <v>0</v>
      </c>
      <c r="G28" s="5"/>
      <c r="H28" s="5"/>
      <c r="I28" s="5"/>
      <c r="J28" s="3"/>
      <c r="K28" s="4"/>
      <c r="L28" s="4"/>
    </row>
    <row r="29" spans="1:12" s="22" customFormat="1" x14ac:dyDescent="0.25">
      <c r="A29" s="23" t="s">
        <v>19</v>
      </c>
      <c r="B29" s="25"/>
      <c r="C29" s="41" t="s">
        <v>130</v>
      </c>
      <c r="D29" s="88"/>
      <c r="E29" s="89"/>
      <c r="F29" s="1">
        <f t="shared" si="2"/>
        <v>0</v>
      </c>
      <c r="G29" s="5"/>
      <c r="H29" s="5"/>
      <c r="I29" s="5"/>
      <c r="J29" s="3"/>
      <c r="K29" s="4"/>
      <c r="L29" s="4"/>
    </row>
    <row r="30" spans="1:12" s="22" customFormat="1" ht="30" x14ac:dyDescent="0.25">
      <c r="A30" s="23" t="s">
        <v>198</v>
      </c>
      <c r="B30" s="25"/>
      <c r="C30" s="41" t="s">
        <v>131</v>
      </c>
      <c r="D30" s="88"/>
      <c r="E30" s="89"/>
      <c r="F30" s="1">
        <f t="shared" si="2"/>
        <v>0</v>
      </c>
      <c r="G30" s="5"/>
      <c r="H30" s="5"/>
      <c r="I30" s="5"/>
      <c r="J30" s="3"/>
      <c r="K30" s="4"/>
      <c r="L30" s="4"/>
    </row>
    <row r="31" spans="1:12" s="22" customFormat="1" ht="45" x14ac:dyDescent="0.25">
      <c r="A31" s="23" t="s">
        <v>72</v>
      </c>
      <c r="B31" s="25"/>
      <c r="C31" s="41" t="s">
        <v>132</v>
      </c>
      <c r="D31" s="88"/>
      <c r="E31" s="89"/>
      <c r="F31" s="1">
        <f t="shared" si="2"/>
        <v>0</v>
      </c>
      <c r="G31" s="5"/>
      <c r="H31" s="5"/>
      <c r="I31" s="5"/>
      <c r="J31" s="3"/>
      <c r="K31" s="4"/>
      <c r="L31" s="4"/>
    </row>
    <row r="32" spans="1:12" s="22" customFormat="1" ht="45" x14ac:dyDescent="0.25">
      <c r="A32" s="23" t="s">
        <v>194</v>
      </c>
      <c r="B32" s="25"/>
      <c r="C32" s="41" t="s">
        <v>160</v>
      </c>
      <c r="D32" s="88"/>
      <c r="E32" s="89"/>
      <c r="F32" s="1">
        <f t="shared" si="2"/>
        <v>0</v>
      </c>
      <c r="G32" s="5"/>
      <c r="H32" s="5"/>
      <c r="I32" s="5"/>
      <c r="J32" s="3"/>
      <c r="K32" s="4"/>
      <c r="L32" s="4"/>
    </row>
    <row r="33" spans="1:12" s="22" customFormat="1" ht="45" x14ac:dyDescent="0.25">
      <c r="A33" s="23" t="s">
        <v>133</v>
      </c>
      <c r="B33" s="25"/>
      <c r="C33" s="41" t="s">
        <v>134</v>
      </c>
      <c r="D33" s="88"/>
      <c r="E33" s="89"/>
      <c r="F33" s="1">
        <f t="shared" si="2"/>
        <v>0</v>
      </c>
      <c r="G33" s="5"/>
      <c r="H33" s="5"/>
      <c r="I33" s="5"/>
      <c r="J33" s="3"/>
      <c r="K33" s="4"/>
      <c r="L33" s="4"/>
    </row>
    <row r="34" spans="1:12" s="22" customFormat="1" ht="30" x14ac:dyDescent="0.25">
      <c r="A34" s="23" t="s">
        <v>18</v>
      </c>
      <c r="B34" s="25"/>
      <c r="C34" s="21" t="s">
        <v>135</v>
      </c>
      <c r="D34" s="88"/>
      <c r="E34" s="89"/>
      <c r="F34" s="1">
        <f t="shared" si="2"/>
        <v>0</v>
      </c>
      <c r="G34" s="5"/>
      <c r="H34" s="5"/>
      <c r="I34" s="5"/>
      <c r="J34" s="3"/>
      <c r="K34" s="4"/>
      <c r="L34" s="4"/>
    </row>
    <row r="35" spans="1:12" s="22" customFormat="1" ht="30" x14ac:dyDescent="0.25">
      <c r="A35" s="23" t="s">
        <v>20</v>
      </c>
      <c r="B35" s="25"/>
      <c r="C35" s="21" t="s">
        <v>136</v>
      </c>
      <c r="D35" s="88"/>
      <c r="E35" s="89"/>
      <c r="F35" s="1">
        <f t="shared" si="2"/>
        <v>0</v>
      </c>
      <c r="G35" s="5"/>
      <c r="H35" s="5"/>
      <c r="I35" s="5"/>
      <c r="J35" s="3"/>
      <c r="K35" s="4"/>
      <c r="L35" s="4"/>
    </row>
    <row r="36" spans="1:12" s="22" customFormat="1" x14ac:dyDescent="0.25">
      <c r="A36" s="23" t="s">
        <v>22</v>
      </c>
      <c r="B36" s="25"/>
      <c r="C36" s="21" t="s">
        <v>137</v>
      </c>
      <c r="D36" s="88"/>
      <c r="E36" s="89"/>
      <c r="F36" s="1">
        <f t="shared" si="2"/>
        <v>0</v>
      </c>
      <c r="G36" s="5"/>
      <c r="H36" s="5"/>
      <c r="I36" s="5"/>
      <c r="J36" s="3"/>
      <c r="K36" s="4"/>
      <c r="L36" s="4"/>
    </row>
    <row r="37" spans="1:12" s="22" customFormat="1" ht="30" x14ac:dyDescent="0.25">
      <c r="A37" s="23" t="s">
        <v>195</v>
      </c>
      <c r="B37" s="25"/>
      <c r="C37" s="41" t="s">
        <v>161</v>
      </c>
      <c r="D37" s="88"/>
      <c r="E37" s="89"/>
      <c r="F37" s="1">
        <f t="shared" si="2"/>
        <v>0</v>
      </c>
      <c r="G37" s="5"/>
      <c r="H37" s="5"/>
      <c r="I37" s="5"/>
      <c r="J37" s="3"/>
      <c r="K37" s="4"/>
      <c r="L37" s="4"/>
    </row>
    <row r="38" spans="1:12" s="22" customFormat="1" ht="30" x14ac:dyDescent="0.25">
      <c r="A38" s="23" t="s">
        <v>21</v>
      </c>
      <c r="B38" s="25"/>
      <c r="C38" s="21" t="s">
        <v>138</v>
      </c>
      <c r="D38" s="88"/>
      <c r="E38" s="89"/>
      <c r="F38" s="1">
        <f t="shared" si="2"/>
        <v>0</v>
      </c>
      <c r="G38" s="5"/>
      <c r="H38" s="5"/>
      <c r="I38" s="5"/>
      <c r="J38" s="3"/>
      <c r="K38" s="4"/>
      <c r="L38" s="4"/>
    </row>
    <row r="39" spans="1:12" s="22" customFormat="1" ht="45" x14ac:dyDescent="0.25">
      <c r="A39" s="23" t="s">
        <v>63</v>
      </c>
      <c r="B39" s="25"/>
      <c r="C39" s="21" t="s">
        <v>139</v>
      </c>
      <c r="D39" s="88"/>
      <c r="E39" s="89"/>
      <c r="F39" s="1">
        <f t="shared" si="2"/>
        <v>0</v>
      </c>
      <c r="G39" s="5"/>
      <c r="H39" s="5"/>
      <c r="I39" s="5"/>
      <c r="J39" s="3"/>
      <c r="K39" s="4"/>
      <c r="L39" s="4"/>
    </row>
    <row r="40" spans="1:12" s="22" customFormat="1" x14ac:dyDescent="0.25">
      <c r="A40" s="23" t="s">
        <v>23</v>
      </c>
      <c r="B40" s="25"/>
      <c r="C40" s="21" t="s">
        <v>112</v>
      </c>
      <c r="D40" s="88"/>
      <c r="E40" s="89"/>
      <c r="F40" s="1">
        <f t="shared" si="2"/>
        <v>0</v>
      </c>
      <c r="G40" s="5"/>
      <c r="H40" s="5"/>
      <c r="I40" s="5"/>
      <c r="J40" s="3"/>
      <c r="K40" s="4"/>
      <c r="L40" s="4"/>
    </row>
    <row r="41" spans="1:12" s="22" customFormat="1" x14ac:dyDescent="0.25">
      <c r="A41" s="23" t="s">
        <v>30</v>
      </c>
      <c r="B41" s="25"/>
      <c r="C41" s="21" t="s">
        <v>78</v>
      </c>
      <c r="D41" s="88"/>
      <c r="E41" s="89"/>
      <c r="F41" s="1">
        <f t="shared" si="2"/>
        <v>0</v>
      </c>
      <c r="G41" s="5"/>
      <c r="H41" s="5"/>
      <c r="I41" s="5"/>
      <c r="J41" s="3"/>
      <c r="K41" s="4"/>
      <c r="L41" s="4"/>
    </row>
    <row r="42" spans="1:12" s="22" customFormat="1" ht="30" x14ac:dyDescent="0.25">
      <c r="A42" s="23" t="s">
        <v>51</v>
      </c>
      <c r="B42" s="25"/>
      <c r="C42" s="41" t="s">
        <v>140</v>
      </c>
      <c r="D42" s="88"/>
      <c r="E42" s="89"/>
      <c r="F42" s="1">
        <f t="shared" si="2"/>
        <v>0</v>
      </c>
      <c r="G42" s="5"/>
      <c r="H42" s="5"/>
      <c r="I42" s="5"/>
      <c r="J42" s="3"/>
      <c r="K42" s="4"/>
      <c r="L42" s="4"/>
    </row>
    <row r="43" spans="1:12" s="22" customFormat="1" x14ac:dyDescent="0.25">
      <c r="A43" s="23" t="s">
        <v>31</v>
      </c>
      <c r="B43" s="25"/>
      <c r="C43" s="41" t="s">
        <v>141</v>
      </c>
      <c r="D43" s="88"/>
      <c r="E43" s="89"/>
      <c r="F43" s="1">
        <f t="shared" si="2"/>
        <v>0</v>
      </c>
      <c r="G43" s="5"/>
      <c r="H43" s="5"/>
      <c r="I43" s="5"/>
      <c r="J43" s="3"/>
      <c r="K43" s="4"/>
      <c r="L43" s="4"/>
    </row>
    <row r="44" spans="1:12" s="22" customFormat="1" ht="30" x14ac:dyDescent="0.25">
      <c r="A44" s="23" t="s">
        <v>50</v>
      </c>
      <c r="B44" s="25"/>
      <c r="C44" s="21" t="s">
        <v>142</v>
      </c>
      <c r="D44" s="88"/>
      <c r="E44" s="89"/>
      <c r="F44" s="1">
        <f t="shared" si="2"/>
        <v>0</v>
      </c>
      <c r="G44" s="5"/>
      <c r="H44" s="5"/>
      <c r="I44" s="5"/>
      <c r="J44" s="3"/>
      <c r="K44" s="4"/>
      <c r="L44" s="4"/>
    </row>
    <row r="45" spans="1:12" s="22" customFormat="1" ht="45" x14ac:dyDescent="0.25">
      <c r="A45" s="23" t="s">
        <v>33</v>
      </c>
      <c r="B45" s="25"/>
      <c r="C45" s="21" t="s">
        <v>143</v>
      </c>
      <c r="D45" s="88"/>
      <c r="E45" s="89"/>
      <c r="F45" s="1">
        <f t="shared" si="2"/>
        <v>0</v>
      </c>
      <c r="G45" s="5"/>
      <c r="H45" s="5"/>
      <c r="I45" s="5"/>
      <c r="J45" s="3"/>
      <c r="K45" s="4"/>
      <c r="L45" s="4"/>
    </row>
    <row r="46" spans="1:12" s="22" customFormat="1" ht="15.75" thickBot="1" x14ac:dyDescent="0.3">
      <c r="A46" s="23" t="s">
        <v>43</v>
      </c>
      <c r="B46" s="25"/>
      <c r="C46" s="41" t="s">
        <v>144</v>
      </c>
      <c r="D46" s="88"/>
      <c r="E46" s="89"/>
      <c r="F46" s="1">
        <f t="shared" si="2"/>
        <v>0</v>
      </c>
      <c r="G46" s="5"/>
      <c r="H46" s="5"/>
      <c r="I46" s="5"/>
      <c r="J46" s="3"/>
      <c r="K46" s="4"/>
      <c r="L46" s="4"/>
    </row>
    <row r="47" spans="1:12" s="22" customFormat="1" ht="30.75" thickBot="1" x14ac:dyDescent="0.3">
      <c r="A47" s="26" t="str">
        <f>CONCATENATE("Total Rating for ",A26)</f>
        <v>Total Rating for CORE, Scans, SMSA Service Center Processes &amp; Control Panel (S2D)</v>
      </c>
      <c r="B47" s="27"/>
      <c r="C47" s="28" t="s">
        <v>145</v>
      </c>
      <c r="D47" s="71" t="str">
        <f>IF(F47=0," ",F47)</f>
        <v xml:space="preserve"> </v>
      </c>
      <c r="E47" s="72" t="str">
        <f>IF(D47=" "," ",G47)</f>
        <v xml:space="preserve"> </v>
      </c>
      <c r="F47" s="74">
        <f>SUM(F27:F46)/(COUNTA(A27:A46)*5)</f>
        <v>0</v>
      </c>
      <c r="G47" s="5" t="str">
        <f>IF(F47&lt;=84.99999%,"unsatisfactory/needs re-training",IF(F47&lt;=90%,"satisfactory","outstanding"))</f>
        <v>unsatisfactory/needs re-training</v>
      </c>
      <c r="H47" s="5"/>
      <c r="I47" s="5"/>
      <c r="J47" s="3"/>
      <c r="K47" s="4"/>
      <c r="L47" s="4"/>
    </row>
    <row r="48" spans="1:12" ht="15.75" x14ac:dyDescent="0.25">
      <c r="A48" s="37" t="s">
        <v>62</v>
      </c>
      <c r="B48" s="42"/>
      <c r="C48" s="39" t="s">
        <v>148</v>
      </c>
      <c r="D48" s="37"/>
      <c r="E48" s="39"/>
      <c r="F48" s="37"/>
      <c r="G48" s="39"/>
      <c r="H48" s="37"/>
      <c r="I48" s="39"/>
      <c r="J48" s="37"/>
      <c r="K48" s="39"/>
      <c r="L48" s="37"/>
    </row>
    <row r="49" spans="1:12" s="22" customFormat="1" x14ac:dyDescent="0.25">
      <c r="A49" s="23" t="s">
        <v>52</v>
      </c>
      <c r="B49" s="25"/>
      <c r="C49" s="21" t="s">
        <v>146</v>
      </c>
      <c r="D49" s="88"/>
      <c r="E49" s="89"/>
      <c r="F49" s="1">
        <f t="shared" ref="F49:F54" si="3">IFERROR(VLOOKUP(D49,$H$5:$I$8,2,FALSE),0)</f>
        <v>0</v>
      </c>
      <c r="G49" s="5"/>
      <c r="H49" s="5"/>
      <c r="I49" s="5"/>
      <c r="J49" s="4"/>
      <c r="K49" s="4"/>
      <c r="L49" s="4"/>
    </row>
    <row r="50" spans="1:12" s="22" customFormat="1" x14ac:dyDescent="0.25">
      <c r="A50" s="23" t="s">
        <v>53</v>
      </c>
      <c r="B50" s="25"/>
      <c r="C50" s="21" t="s">
        <v>97</v>
      </c>
      <c r="D50" s="88"/>
      <c r="E50" s="89"/>
      <c r="F50" s="1">
        <f t="shared" si="3"/>
        <v>0</v>
      </c>
      <c r="G50" s="5"/>
      <c r="H50" s="5"/>
      <c r="I50" s="5"/>
      <c r="J50" s="4"/>
      <c r="K50" s="4"/>
      <c r="L50" s="4"/>
    </row>
    <row r="51" spans="1:12" s="22" customFormat="1" x14ac:dyDescent="0.25">
      <c r="A51" s="23" t="s">
        <v>54</v>
      </c>
      <c r="B51" s="25"/>
      <c r="C51" s="21" t="s">
        <v>147</v>
      </c>
      <c r="D51" s="93"/>
      <c r="E51" s="89"/>
      <c r="F51" s="1">
        <f t="shared" si="3"/>
        <v>0</v>
      </c>
      <c r="G51" s="5"/>
      <c r="H51" s="5"/>
      <c r="I51" s="5"/>
      <c r="J51" s="4"/>
      <c r="K51" s="4"/>
      <c r="L51" s="4"/>
    </row>
    <row r="52" spans="1:12" s="22" customFormat="1" x14ac:dyDescent="0.25">
      <c r="A52" s="23" t="s">
        <v>32</v>
      </c>
      <c r="B52" s="25"/>
      <c r="C52" s="21" t="s">
        <v>98</v>
      </c>
      <c r="D52" s="88"/>
      <c r="E52" s="89"/>
      <c r="F52" s="1">
        <f t="shared" si="3"/>
        <v>0</v>
      </c>
      <c r="G52" s="5"/>
      <c r="H52" s="5"/>
      <c r="I52" s="5"/>
      <c r="J52" s="4"/>
      <c r="K52" s="4"/>
      <c r="L52" s="4"/>
    </row>
    <row r="53" spans="1:12" s="22" customFormat="1" ht="14.25" customHeight="1" x14ac:dyDescent="0.25">
      <c r="A53" s="23" t="s">
        <v>38</v>
      </c>
      <c r="B53" s="25"/>
      <c r="C53" s="21" t="s">
        <v>99</v>
      </c>
      <c r="D53" s="88"/>
      <c r="E53" s="89"/>
      <c r="F53" s="1">
        <f t="shared" si="3"/>
        <v>0</v>
      </c>
      <c r="G53" s="5"/>
      <c r="H53" s="5"/>
      <c r="I53" s="5"/>
      <c r="J53" s="3"/>
      <c r="K53" s="4"/>
      <c r="L53" s="4"/>
    </row>
    <row r="54" spans="1:12" s="22" customFormat="1" ht="15.75" thickBot="1" x14ac:dyDescent="0.3">
      <c r="A54" s="23" t="s">
        <v>10</v>
      </c>
      <c r="B54" s="25"/>
      <c r="C54" s="21" t="s">
        <v>79</v>
      </c>
      <c r="D54" s="88"/>
      <c r="E54" s="89"/>
      <c r="F54" s="1">
        <f t="shared" si="3"/>
        <v>0</v>
      </c>
      <c r="G54" s="5"/>
      <c r="H54" s="5"/>
      <c r="I54" s="5"/>
      <c r="J54" s="3"/>
      <c r="K54" s="4"/>
      <c r="L54" s="4"/>
    </row>
    <row r="55" spans="1:12" s="22" customFormat="1" ht="14.25" customHeight="1" thickBot="1" x14ac:dyDescent="0.3">
      <c r="A55" s="43" t="str">
        <f>CONCATENATE("Total Rating for ",A48)</f>
        <v>Total Rating for Networking Data &amp; Systems</v>
      </c>
      <c r="B55" s="27"/>
      <c r="C55" s="28" t="s">
        <v>149</v>
      </c>
      <c r="D55" s="71" t="str">
        <f>IF(F55=0," ",F55)</f>
        <v xml:space="preserve"> </v>
      </c>
      <c r="E55" s="72" t="str">
        <f>IF(D55=" "," ",G55)</f>
        <v xml:space="preserve"> </v>
      </c>
      <c r="F55" s="5">
        <f>SUM(F49:F54)/(COUNTA(A49:A54)*5)</f>
        <v>0</v>
      </c>
      <c r="G55" s="5" t="str">
        <f>IF(F55&lt;=84.99999%,"unsatisfactory/needs re-training",IF(F55&lt;=90%,"satisfactory","outstanding"))</f>
        <v>unsatisfactory/needs re-training</v>
      </c>
      <c r="H55" s="5"/>
      <c r="I55" s="5"/>
      <c r="J55" s="3"/>
      <c r="K55" s="4"/>
      <c r="L55" s="4"/>
    </row>
    <row r="56" spans="1:12" ht="15.75" x14ac:dyDescent="0.25">
      <c r="A56" s="37" t="s">
        <v>39</v>
      </c>
      <c r="B56" s="42"/>
      <c r="C56" s="39" t="s">
        <v>80</v>
      </c>
      <c r="D56" s="37"/>
      <c r="E56" s="39"/>
      <c r="F56" s="37"/>
      <c r="G56" s="39"/>
      <c r="H56" s="37"/>
      <c r="I56" s="39"/>
      <c r="J56" s="37"/>
      <c r="K56" s="39"/>
      <c r="L56" s="37"/>
    </row>
    <row r="57" spans="1:12" s="22" customFormat="1" ht="30" x14ac:dyDescent="0.25">
      <c r="A57" s="23" t="s">
        <v>81</v>
      </c>
      <c r="B57" s="25"/>
      <c r="C57" s="21" t="s">
        <v>100</v>
      </c>
      <c r="D57" s="88"/>
      <c r="E57" s="89"/>
      <c r="F57" s="1">
        <f>IFERROR(VLOOKUP(D57,$H$5:$I$8,2,FALSE),0)</f>
        <v>0</v>
      </c>
      <c r="G57" s="5"/>
      <c r="H57" s="5"/>
      <c r="I57" s="5"/>
      <c r="J57" s="4"/>
      <c r="K57" s="4"/>
      <c r="L57" s="4"/>
    </row>
    <row r="58" spans="1:12" s="22" customFormat="1" ht="30.75" customHeight="1" x14ac:dyDescent="0.25">
      <c r="A58" s="23" t="s">
        <v>40</v>
      </c>
      <c r="B58" s="25"/>
      <c r="C58" s="21" t="s">
        <v>101</v>
      </c>
      <c r="D58" s="88"/>
      <c r="E58" s="89"/>
      <c r="F58" s="1">
        <f>IFERROR(VLOOKUP(D58,$H$5:$I$8,2,FALSE),0)</f>
        <v>0</v>
      </c>
      <c r="G58" s="5"/>
      <c r="H58" s="5"/>
      <c r="I58" s="5"/>
      <c r="J58" s="4"/>
      <c r="K58" s="4"/>
      <c r="L58" s="4"/>
    </row>
    <row r="59" spans="1:12" s="22" customFormat="1" ht="14.25" customHeight="1" x14ac:dyDescent="0.25">
      <c r="A59" s="23" t="s">
        <v>41</v>
      </c>
      <c r="B59" s="25"/>
      <c r="C59" s="21" t="s">
        <v>102</v>
      </c>
      <c r="D59" s="88"/>
      <c r="E59" s="89"/>
      <c r="F59" s="1">
        <f>IFERROR(VLOOKUP(D59,$H$5:$I$8,2,FALSE),0)</f>
        <v>0</v>
      </c>
      <c r="G59" s="5"/>
      <c r="H59" s="5"/>
      <c r="I59" s="5"/>
      <c r="J59" s="3"/>
      <c r="K59" s="4"/>
      <c r="L59" s="4"/>
    </row>
    <row r="60" spans="1:12" s="22" customFormat="1" ht="34.5" customHeight="1" x14ac:dyDescent="0.25">
      <c r="A60" s="23" t="s">
        <v>42</v>
      </c>
      <c r="B60" s="25"/>
      <c r="C60" s="21" t="s">
        <v>150</v>
      </c>
      <c r="D60" s="88"/>
      <c r="E60" s="89"/>
      <c r="F60" s="1">
        <f>IFERROR(VLOOKUP(D60,$H$5:$I$8,2,FALSE),0)</f>
        <v>0</v>
      </c>
      <c r="G60" s="5"/>
      <c r="H60" s="5"/>
      <c r="I60" s="5"/>
      <c r="J60" s="3"/>
      <c r="K60" s="4"/>
      <c r="L60" s="4"/>
    </row>
    <row r="61" spans="1:12" s="22" customFormat="1" ht="30.75" thickBot="1" x14ac:dyDescent="0.3">
      <c r="A61" s="23" t="s">
        <v>73</v>
      </c>
      <c r="B61" s="25"/>
      <c r="C61" s="21" t="s">
        <v>151</v>
      </c>
      <c r="D61" s="88"/>
      <c r="E61" s="89"/>
      <c r="F61" s="1">
        <f>IFERROR(VLOOKUP(D61,$H$5:$I$8,2,FALSE),0)</f>
        <v>0</v>
      </c>
      <c r="G61" s="5"/>
      <c r="H61" s="5"/>
      <c r="I61" s="5"/>
      <c r="J61" s="3"/>
      <c r="K61" s="4"/>
      <c r="L61" s="4"/>
    </row>
    <row r="62" spans="1:12" s="22" customFormat="1" ht="15.75" thickBot="1" x14ac:dyDescent="0.3">
      <c r="A62" s="43" t="str">
        <f>CONCATENATE("Total Rating for ",A56)</f>
        <v>Total Rating for Excellent Customer Service Skills</v>
      </c>
      <c r="B62" s="27"/>
      <c r="C62" s="28" t="s">
        <v>152</v>
      </c>
      <c r="D62" s="71" t="str">
        <f>IF(F62=0," ",F62)</f>
        <v xml:space="preserve"> </v>
      </c>
      <c r="E62" s="72" t="str">
        <f>IF(D62=" "," ",G62)</f>
        <v xml:space="preserve"> </v>
      </c>
      <c r="F62" s="5">
        <f>SUM(F57:F61)/(COUNTA(A57:A61)*5)</f>
        <v>0</v>
      </c>
      <c r="G62" s="5" t="str">
        <f>IF(F62&lt;=84.99999%,"unsatisfactory/needs re-training",IF(F62&lt;=90%,"satisfactory","outstanding"))</f>
        <v>unsatisfactory/needs re-training</v>
      </c>
      <c r="H62" s="5"/>
      <c r="I62" s="5"/>
      <c r="J62" s="3"/>
      <c r="K62" s="4"/>
      <c r="L62" s="4"/>
    </row>
    <row r="63" spans="1:12" ht="15.75" x14ac:dyDescent="0.25">
      <c r="A63" s="37" t="s">
        <v>45</v>
      </c>
      <c r="B63" s="42"/>
      <c r="C63" s="39" t="s">
        <v>82</v>
      </c>
      <c r="D63" s="37"/>
      <c r="E63" s="39"/>
      <c r="F63" s="37"/>
      <c r="G63" s="39"/>
      <c r="H63" s="37"/>
      <c r="I63" s="39"/>
      <c r="J63" s="37"/>
      <c r="K63" s="39"/>
      <c r="L63" s="37"/>
    </row>
    <row r="64" spans="1:12" s="22" customFormat="1" x14ac:dyDescent="0.25">
      <c r="A64" s="23" t="s">
        <v>46</v>
      </c>
      <c r="B64" s="25"/>
      <c r="C64" s="21" t="s">
        <v>113</v>
      </c>
      <c r="D64" s="88"/>
      <c r="E64" s="89"/>
      <c r="F64" s="1">
        <f>IFERROR(VLOOKUP(D64,$H$5:$I$8,2,FALSE),0)</f>
        <v>0</v>
      </c>
      <c r="G64" s="5"/>
      <c r="H64" s="5"/>
      <c r="I64" s="5"/>
      <c r="J64" s="4"/>
      <c r="K64" s="4"/>
      <c r="L64" s="4"/>
    </row>
    <row r="65" spans="1:12" s="22" customFormat="1" ht="17.25" customHeight="1" x14ac:dyDescent="0.25">
      <c r="A65" s="23" t="s">
        <v>47</v>
      </c>
      <c r="B65" s="25"/>
      <c r="C65" s="21" t="s">
        <v>153</v>
      </c>
      <c r="D65" s="88"/>
      <c r="E65" s="89"/>
      <c r="F65" s="1">
        <f>IFERROR(VLOOKUP(D65,$H$5:$I$8,2,FALSE),0)</f>
        <v>0</v>
      </c>
      <c r="G65" s="5"/>
      <c r="H65" s="5"/>
      <c r="I65" s="5"/>
      <c r="J65" s="4"/>
      <c r="K65" s="4"/>
      <c r="L65" s="4"/>
    </row>
    <row r="66" spans="1:12" s="22" customFormat="1" ht="15.75" thickBot="1" x14ac:dyDescent="0.3">
      <c r="A66" s="23" t="s">
        <v>74</v>
      </c>
      <c r="B66" s="25"/>
      <c r="C66" s="21" t="s">
        <v>154</v>
      </c>
      <c r="D66" s="88"/>
      <c r="E66" s="89"/>
      <c r="F66" s="1">
        <f>IFERROR(VLOOKUP(D66,$H$5:$I$8,2,FALSE),0)</f>
        <v>0</v>
      </c>
      <c r="G66" s="5"/>
      <c r="H66" s="5"/>
      <c r="I66" s="5"/>
      <c r="J66" s="3"/>
      <c r="K66" s="4"/>
      <c r="L66" s="4"/>
    </row>
    <row r="67" spans="1:12" s="22" customFormat="1" ht="15.75" thickBot="1" x14ac:dyDescent="0.3">
      <c r="A67" s="43" t="str">
        <f>CONCATENATE("Total Rating for ",A63)</f>
        <v>Total Rating for Company Identity and Loyalty</v>
      </c>
      <c r="B67" s="27"/>
      <c r="C67" s="28" t="s">
        <v>155</v>
      </c>
      <c r="D67" s="71" t="str">
        <f>IF(F67=0," ",F67)</f>
        <v xml:space="preserve"> </v>
      </c>
      <c r="E67" s="72" t="str">
        <f>IF(D67=" "," ",G67)</f>
        <v xml:space="preserve"> </v>
      </c>
      <c r="F67" s="5">
        <f>SUM(F64:F66)/(COUNTA(A64:A66)*5)</f>
        <v>0</v>
      </c>
      <c r="G67" s="5" t="str">
        <f>IF(F67&lt;=84.99999%,"unsatisfactory/needs re-training",IF(F67&lt;=90%,"satisfactory","outstanding"))</f>
        <v>unsatisfactory/needs re-training</v>
      </c>
      <c r="H67" s="5"/>
      <c r="I67" s="5"/>
      <c r="J67" s="3"/>
      <c r="K67" s="4"/>
      <c r="L67" s="4"/>
    </row>
    <row r="68" spans="1:12" ht="15.75" x14ac:dyDescent="0.25">
      <c r="A68" s="37" t="s">
        <v>2</v>
      </c>
      <c r="B68" s="42"/>
      <c r="C68" s="39" t="s">
        <v>83</v>
      </c>
      <c r="D68" s="37"/>
      <c r="E68" s="39"/>
      <c r="F68" s="37"/>
      <c r="G68" s="39"/>
      <c r="H68" s="37"/>
      <c r="I68" s="39"/>
      <c r="J68" s="37"/>
      <c r="K68" s="39"/>
      <c r="L68" s="37"/>
    </row>
    <row r="69" spans="1:12" s="22" customFormat="1" x14ac:dyDescent="0.25">
      <c r="A69" s="23" t="s">
        <v>48</v>
      </c>
      <c r="B69" s="25"/>
      <c r="C69" s="21" t="s">
        <v>156</v>
      </c>
      <c r="D69" s="88"/>
      <c r="E69" s="89"/>
      <c r="F69" s="1">
        <f t="shared" ref="F69:F83" si="4">IFERROR(VLOOKUP(D69,$H$5:$I$8,2,FALSE),0)</f>
        <v>0</v>
      </c>
      <c r="G69" s="5"/>
      <c r="H69" s="5"/>
      <c r="I69" s="5"/>
      <c r="J69" s="4"/>
      <c r="K69" s="4"/>
      <c r="L69" s="4"/>
    </row>
    <row r="70" spans="1:12" s="22" customFormat="1" ht="14.25" customHeight="1" x14ac:dyDescent="0.25">
      <c r="A70" s="23" t="s">
        <v>28</v>
      </c>
      <c r="B70" s="25"/>
      <c r="C70" s="21" t="s">
        <v>84</v>
      </c>
      <c r="D70" s="88"/>
      <c r="E70" s="89"/>
      <c r="F70" s="1">
        <f t="shared" si="4"/>
        <v>0</v>
      </c>
      <c r="G70" s="5"/>
      <c r="H70" s="5"/>
      <c r="I70" s="5"/>
      <c r="J70" s="3"/>
      <c r="K70" s="4"/>
      <c r="L70" s="4"/>
    </row>
    <row r="71" spans="1:12" s="22" customFormat="1" ht="14.25" customHeight="1" x14ac:dyDescent="0.25">
      <c r="A71" s="23" t="s">
        <v>49</v>
      </c>
      <c r="B71" s="25"/>
      <c r="C71" s="21" t="s">
        <v>103</v>
      </c>
      <c r="D71" s="88"/>
      <c r="E71" s="89"/>
      <c r="F71" s="1">
        <f t="shared" si="4"/>
        <v>0</v>
      </c>
      <c r="G71" s="5"/>
      <c r="H71" s="5"/>
      <c r="I71" s="5"/>
      <c r="J71" s="3"/>
      <c r="K71" s="4"/>
      <c r="L71" s="4"/>
    </row>
    <row r="72" spans="1:12" s="22" customFormat="1" ht="14.25" customHeight="1" x14ac:dyDescent="0.25">
      <c r="A72" s="23" t="s">
        <v>187</v>
      </c>
      <c r="B72" s="25"/>
      <c r="C72" s="21" t="s">
        <v>157</v>
      </c>
      <c r="D72" s="88"/>
      <c r="E72" s="89"/>
      <c r="F72" s="1">
        <f t="shared" si="4"/>
        <v>0</v>
      </c>
      <c r="G72" s="5"/>
      <c r="H72" s="5"/>
      <c r="I72" s="5"/>
      <c r="J72" s="3"/>
      <c r="K72" s="4"/>
      <c r="L72" s="4"/>
    </row>
    <row r="73" spans="1:12" s="22" customFormat="1" ht="14.25" customHeight="1" x14ac:dyDescent="0.25">
      <c r="A73" s="23" t="s">
        <v>162</v>
      </c>
      <c r="B73" s="25"/>
      <c r="C73" s="21" t="s">
        <v>163</v>
      </c>
      <c r="D73" s="88"/>
      <c r="E73" s="89"/>
      <c r="F73" s="1">
        <f t="shared" si="4"/>
        <v>0</v>
      </c>
      <c r="G73" s="5"/>
      <c r="H73" s="5"/>
      <c r="I73" s="5"/>
      <c r="J73" s="3"/>
      <c r="K73" s="4"/>
      <c r="L73" s="4"/>
    </row>
    <row r="74" spans="1:12" s="22" customFormat="1" ht="14.25" customHeight="1" x14ac:dyDescent="0.25">
      <c r="A74" s="23" t="s">
        <v>11</v>
      </c>
      <c r="B74" s="25"/>
      <c r="C74" s="21" t="s">
        <v>164</v>
      </c>
      <c r="D74" s="88"/>
      <c r="E74" s="89"/>
      <c r="F74" s="1">
        <f t="shared" si="4"/>
        <v>0</v>
      </c>
      <c r="G74" s="5"/>
      <c r="H74" s="5"/>
      <c r="I74" s="5"/>
      <c r="J74" s="3"/>
      <c r="K74" s="4"/>
      <c r="L74" s="4"/>
    </row>
    <row r="75" spans="1:12" s="22" customFormat="1" ht="14.25" customHeight="1" x14ac:dyDescent="0.25">
      <c r="A75" s="23" t="s">
        <v>12</v>
      </c>
      <c r="B75" s="25"/>
      <c r="C75" s="21" t="s">
        <v>104</v>
      </c>
      <c r="D75" s="88"/>
      <c r="E75" s="89"/>
      <c r="F75" s="1">
        <f t="shared" si="4"/>
        <v>0</v>
      </c>
      <c r="G75" s="5"/>
      <c r="H75" s="5"/>
      <c r="I75" s="5"/>
      <c r="J75" s="3"/>
      <c r="K75" s="4"/>
      <c r="L75" s="4"/>
    </row>
    <row r="76" spans="1:12" s="22" customFormat="1" ht="14.25" customHeight="1" x14ac:dyDescent="0.25">
      <c r="A76" s="23" t="s">
        <v>165</v>
      </c>
      <c r="B76" s="25"/>
      <c r="C76" s="21" t="s">
        <v>166</v>
      </c>
      <c r="D76" s="88"/>
      <c r="E76" s="89"/>
      <c r="F76" s="1">
        <f t="shared" si="4"/>
        <v>0</v>
      </c>
      <c r="G76" s="5"/>
      <c r="H76" s="5"/>
      <c r="I76" s="5"/>
      <c r="J76" s="3"/>
      <c r="K76" s="4"/>
      <c r="L76" s="4"/>
    </row>
    <row r="77" spans="1:12" s="22" customFormat="1" ht="14.25" customHeight="1" x14ac:dyDescent="0.25">
      <c r="A77" s="23" t="s">
        <v>35</v>
      </c>
      <c r="B77" s="25"/>
      <c r="C77" s="21" t="s">
        <v>105</v>
      </c>
      <c r="D77" s="88"/>
      <c r="E77" s="89"/>
      <c r="F77" s="1">
        <f t="shared" si="4"/>
        <v>0</v>
      </c>
      <c r="G77" s="5"/>
      <c r="H77" s="5"/>
      <c r="I77" s="5"/>
      <c r="J77" s="3"/>
      <c r="K77" s="4"/>
      <c r="L77" s="4"/>
    </row>
    <row r="78" spans="1:12" s="22" customFormat="1" ht="14.25" customHeight="1" x14ac:dyDescent="0.25">
      <c r="A78" s="23" t="s">
        <v>13</v>
      </c>
      <c r="B78" s="25"/>
      <c r="C78" s="21" t="s">
        <v>167</v>
      </c>
      <c r="D78" s="88"/>
      <c r="E78" s="89"/>
      <c r="F78" s="1">
        <f t="shared" si="4"/>
        <v>0</v>
      </c>
      <c r="G78" s="5"/>
      <c r="H78" s="5"/>
      <c r="I78" s="5"/>
      <c r="J78" s="3"/>
      <c r="K78" s="4"/>
      <c r="L78" s="4"/>
    </row>
    <row r="79" spans="1:12" s="22" customFormat="1" ht="14.25" customHeight="1" x14ac:dyDescent="0.25">
      <c r="A79" s="23" t="s">
        <v>36</v>
      </c>
      <c r="B79" s="25"/>
      <c r="C79" s="21" t="s">
        <v>107</v>
      </c>
      <c r="D79" s="88"/>
      <c r="E79" s="89"/>
      <c r="F79" s="1">
        <f t="shared" si="4"/>
        <v>0</v>
      </c>
      <c r="G79" s="5"/>
      <c r="H79" s="5"/>
      <c r="I79" s="5"/>
      <c r="J79" s="3"/>
      <c r="K79" s="4"/>
      <c r="L79" s="4"/>
    </row>
    <row r="80" spans="1:12" s="22" customFormat="1" ht="14.25" customHeight="1" x14ac:dyDescent="0.25">
      <c r="A80" s="23" t="s">
        <v>37</v>
      </c>
      <c r="B80" s="25"/>
      <c r="C80" s="21" t="s">
        <v>106</v>
      </c>
      <c r="D80" s="88"/>
      <c r="E80" s="89"/>
      <c r="F80" s="1">
        <f t="shared" si="4"/>
        <v>0</v>
      </c>
      <c r="G80" s="5"/>
      <c r="H80" s="5"/>
      <c r="I80" s="5"/>
      <c r="J80" s="3"/>
      <c r="K80" s="4"/>
      <c r="L80" s="4"/>
    </row>
    <row r="81" spans="1:12" s="22" customFormat="1" ht="32.25" customHeight="1" x14ac:dyDescent="0.25">
      <c r="A81" s="23" t="s">
        <v>199</v>
      </c>
      <c r="B81" s="25"/>
      <c r="C81" s="21" t="s">
        <v>168</v>
      </c>
      <c r="D81" s="88"/>
      <c r="E81" s="89"/>
      <c r="F81" s="1">
        <f t="shared" si="4"/>
        <v>0</v>
      </c>
      <c r="G81" s="5"/>
      <c r="H81" s="5"/>
      <c r="I81" s="5"/>
      <c r="J81" s="3"/>
      <c r="K81" s="4"/>
      <c r="L81" s="4"/>
    </row>
    <row r="82" spans="1:12" s="22" customFormat="1" ht="14.25" customHeight="1" x14ac:dyDescent="0.25">
      <c r="A82" s="23" t="s">
        <v>188</v>
      </c>
      <c r="B82" s="25"/>
      <c r="C82" s="21" t="s">
        <v>169</v>
      </c>
      <c r="D82" s="88"/>
      <c r="E82" s="89"/>
      <c r="F82" s="1">
        <f t="shared" si="4"/>
        <v>0</v>
      </c>
      <c r="G82" s="5"/>
      <c r="H82" s="5"/>
      <c r="I82" s="5"/>
      <c r="J82" s="3"/>
      <c r="K82" s="4"/>
      <c r="L82" s="4"/>
    </row>
    <row r="83" spans="1:12" s="22" customFormat="1" ht="14.25" customHeight="1" thickBot="1" x14ac:dyDescent="0.3">
      <c r="A83" s="23" t="s">
        <v>60</v>
      </c>
      <c r="B83" s="25"/>
      <c r="C83" s="21" t="s">
        <v>108</v>
      </c>
      <c r="D83" s="88"/>
      <c r="E83" s="89"/>
      <c r="F83" s="1">
        <f t="shared" si="4"/>
        <v>0</v>
      </c>
      <c r="G83" s="5"/>
      <c r="H83" s="5"/>
      <c r="I83" s="5"/>
      <c r="J83" s="3"/>
      <c r="K83" s="4"/>
      <c r="L83" s="4"/>
    </row>
    <row r="84" spans="1:12" s="22" customFormat="1" ht="15.75" thickBot="1" x14ac:dyDescent="0.3">
      <c r="A84" s="43" t="str">
        <f>CONCATENATE("Total Rating for ",A68)</f>
        <v xml:space="preserve">Total Rating for General Responsibility </v>
      </c>
      <c r="B84" s="44"/>
      <c r="C84" s="45" t="s">
        <v>170</v>
      </c>
      <c r="D84" s="75" t="str">
        <f>IF(F84=0," ",F84)</f>
        <v xml:space="preserve"> </v>
      </c>
      <c r="E84" s="72" t="str">
        <f>IF(D84=" "," ",G84)</f>
        <v xml:space="preserve"> </v>
      </c>
      <c r="F84" s="5">
        <f>SUM(F69:F83)/(COUNTA(A69:A83)*5)</f>
        <v>0</v>
      </c>
      <c r="G84" s="5" t="str">
        <f>IF(F84&lt;=84.99999%,"unsatisfactory/needs re-training",IF(F84&lt;=90%,"satisfactory","outstanding"))</f>
        <v>unsatisfactory/needs re-training</v>
      </c>
      <c r="H84" s="5"/>
      <c r="I84" s="5"/>
      <c r="J84" s="3"/>
      <c r="K84" s="4"/>
      <c r="L84" s="4"/>
    </row>
    <row r="85" spans="1:12" ht="16.5" thickBot="1" x14ac:dyDescent="0.3">
      <c r="A85" s="29" t="s">
        <v>61</v>
      </c>
      <c r="B85" s="14"/>
      <c r="C85" s="30" t="s">
        <v>171</v>
      </c>
      <c r="D85" s="37"/>
      <c r="E85" s="39"/>
      <c r="F85" s="46"/>
      <c r="G85" s="46"/>
      <c r="H85" s="46"/>
      <c r="I85" s="46"/>
      <c r="J85" s="110"/>
      <c r="K85" s="110"/>
      <c r="L85" s="111"/>
    </row>
    <row r="86" spans="1:12" s="22" customFormat="1" ht="15.75" thickBot="1" x14ac:dyDescent="0.3">
      <c r="A86" s="47" t="s">
        <v>64</v>
      </c>
      <c r="B86" s="48"/>
      <c r="C86" s="49" t="s">
        <v>174</v>
      </c>
      <c r="D86" s="71" t="str">
        <f>D16</f>
        <v xml:space="preserve"> </v>
      </c>
      <c r="E86" s="72" t="str">
        <f>E16</f>
        <v xml:space="preserve"> </v>
      </c>
      <c r="F86" s="1">
        <f t="shared" ref="F86:F92" si="5">IFERROR(VLOOKUP(D86,$H$5:$I$8,2,FALSE),0)</f>
        <v>0</v>
      </c>
      <c r="G86" s="5"/>
      <c r="H86" s="5"/>
      <c r="I86" s="76">
        <v>0.15</v>
      </c>
      <c r="J86" s="112"/>
      <c r="K86" s="113"/>
      <c r="L86" s="114"/>
    </row>
    <row r="87" spans="1:12" s="22" customFormat="1" ht="14.25" customHeight="1" thickBot="1" x14ac:dyDescent="0.3">
      <c r="A87" s="47" t="s">
        <v>65</v>
      </c>
      <c r="B87" s="48"/>
      <c r="C87" s="49" t="s">
        <v>175</v>
      </c>
      <c r="D87" s="71" t="str">
        <f>D25</f>
        <v xml:space="preserve"> </v>
      </c>
      <c r="E87" s="72" t="str">
        <f>E25</f>
        <v xml:space="preserve"> </v>
      </c>
      <c r="F87" s="1">
        <f t="shared" si="5"/>
        <v>0</v>
      </c>
      <c r="G87" s="5"/>
      <c r="H87" s="5"/>
      <c r="I87" s="76">
        <v>0.15</v>
      </c>
      <c r="J87" s="104"/>
      <c r="K87" s="105"/>
      <c r="L87" s="106"/>
    </row>
    <row r="88" spans="1:12" s="22" customFormat="1" ht="14.25" customHeight="1" thickBot="1" x14ac:dyDescent="0.3">
      <c r="A88" s="47" t="s">
        <v>189</v>
      </c>
      <c r="B88" s="48"/>
      <c r="C88" s="50" t="s">
        <v>176</v>
      </c>
      <c r="D88" s="71" t="str">
        <f>D47</f>
        <v xml:space="preserve"> </v>
      </c>
      <c r="E88" s="72" t="str">
        <f>E47</f>
        <v xml:space="preserve"> </v>
      </c>
      <c r="F88" s="1">
        <f t="shared" si="5"/>
        <v>0</v>
      </c>
      <c r="G88" s="5"/>
      <c r="H88" s="5"/>
      <c r="I88" s="76">
        <v>0.15</v>
      </c>
      <c r="J88" s="104"/>
      <c r="K88" s="105"/>
      <c r="L88" s="106"/>
    </row>
    <row r="89" spans="1:12" s="22" customFormat="1" ht="14.25" customHeight="1" thickBot="1" x14ac:dyDescent="0.3">
      <c r="A89" s="47" t="s">
        <v>66</v>
      </c>
      <c r="B89" s="48"/>
      <c r="C89" s="49" t="s">
        <v>177</v>
      </c>
      <c r="D89" s="71" t="str">
        <f>D55</f>
        <v xml:space="preserve"> </v>
      </c>
      <c r="E89" s="72" t="str">
        <f>E55</f>
        <v xml:space="preserve"> </v>
      </c>
      <c r="F89" s="1">
        <f t="shared" si="5"/>
        <v>0</v>
      </c>
      <c r="G89" s="5"/>
      <c r="H89" s="5"/>
      <c r="I89" s="76">
        <v>0.15</v>
      </c>
      <c r="J89" s="104"/>
      <c r="K89" s="105"/>
      <c r="L89" s="106"/>
    </row>
    <row r="90" spans="1:12" s="22" customFormat="1" ht="14.25" customHeight="1" thickBot="1" x14ac:dyDescent="0.3">
      <c r="A90" s="47" t="s">
        <v>67</v>
      </c>
      <c r="B90" s="48"/>
      <c r="C90" s="49" t="s">
        <v>173</v>
      </c>
      <c r="D90" s="71" t="str">
        <f>D62</f>
        <v xml:space="preserve"> </v>
      </c>
      <c r="E90" s="72" t="str">
        <f>E62</f>
        <v xml:space="preserve"> </v>
      </c>
      <c r="F90" s="1">
        <f t="shared" si="5"/>
        <v>0</v>
      </c>
      <c r="G90" s="5"/>
      <c r="H90" s="5"/>
      <c r="I90" s="76">
        <v>0.15</v>
      </c>
      <c r="J90" s="104"/>
      <c r="K90" s="105"/>
      <c r="L90" s="106"/>
    </row>
    <row r="91" spans="1:12" s="22" customFormat="1" ht="14.25" customHeight="1" thickBot="1" x14ac:dyDescent="0.3">
      <c r="A91" s="47" t="s">
        <v>68</v>
      </c>
      <c r="B91" s="48"/>
      <c r="C91" s="49" t="s">
        <v>172</v>
      </c>
      <c r="D91" s="71" t="str">
        <f>D67</f>
        <v xml:space="preserve"> </v>
      </c>
      <c r="E91" s="72" t="str">
        <f>E67</f>
        <v xml:space="preserve"> </v>
      </c>
      <c r="F91" s="1">
        <f t="shared" si="5"/>
        <v>0</v>
      </c>
      <c r="G91" s="5"/>
      <c r="H91" s="5"/>
      <c r="I91" s="76">
        <v>0.1</v>
      </c>
      <c r="J91" s="104"/>
      <c r="K91" s="105"/>
      <c r="L91" s="106"/>
    </row>
    <row r="92" spans="1:12" s="22" customFormat="1" ht="14.25" customHeight="1" thickBot="1" x14ac:dyDescent="0.3">
      <c r="A92" s="51" t="s">
        <v>69</v>
      </c>
      <c r="B92" s="52"/>
      <c r="C92" s="49" t="s">
        <v>178</v>
      </c>
      <c r="D92" s="71" t="str">
        <f>D84</f>
        <v xml:space="preserve"> </v>
      </c>
      <c r="E92" s="72" t="str">
        <f>E84</f>
        <v xml:space="preserve"> </v>
      </c>
      <c r="F92" s="1">
        <f t="shared" si="5"/>
        <v>0</v>
      </c>
      <c r="G92" s="5"/>
      <c r="H92" s="5"/>
      <c r="I92" s="76">
        <v>0.15</v>
      </c>
      <c r="J92" s="104"/>
      <c r="K92" s="105"/>
      <c r="L92" s="106"/>
    </row>
    <row r="93" spans="1:12" s="55" customFormat="1" ht="19.5" thickBot="1" x14ac:dyDescent="0.35">
      <c r="A93" s="53" t="s">
        <v>70</v>
      </c>
      <c r="B93" s="54"/>
      <c r="C93" s="49" t="s">
        <v>85</v>
      </c>
      <c r="D93" s="77" t="str">
        <f>IFERROR((D86*I86)+(D87*I87)+(D88*I88)+(D89*I89)+(D90*I90)+(D91*I91)+(D92*I92)," ")</f>
        <v xml:space="preserve"> </v>
      </c>
      <c r="E93" s="78" t="str">
        <f>IF(D93=" "," ",G93)</f>
        <v xml:space="preserve"> </v>
      </c>
      <c r="F93" s="79" t="str">
        <f>D93</f>
        <v xml:space="preserve"> </v>
      </c>
      <c r="G93" s="80" t="str">
        <f>IF(F93&lt;=84.99999%,"unsatisfactory/needs re-training",IF(F93&lt;=90%,"satisfactory","outstanding"))</f>
        <v>outstanding</v>
      </c>
      <c r="H93" s="80"/>
      <c r="I93" s="81">
        <f>SUM(I86:I92)</f>
        <v>1</v>
      </c>
      <c r="J93" s="107"/>
      <c r="K93" s="108"/>
      <c r="L93" s="109"/>
    </row>
    <row r="94" spans="1:12" ht="14.25" customHeight="1" x14ac:dyDescent="0.25">
      <c r="A94" s="56"/>
      <c r="B94" s="56"/>
      <c r="C94" s="56"/>
      <c r="J94" s="58"/>
    </row>
    <row r="95" spans="1:12" ht="17.25" x14ac:dyDescent="0.25">
      <c r="A95" s="59" t="s">
        <v>190</v>
      </c>
      <c r="B95" s="59"/>
      <c r="C95" s="59"/>
      <c r="L95" s="60" t="s">
        <v>179</v>
      </c>
    </row>
    <row r="96" spans="1:12" s="62" customFormat="1" ht="48.75" customHeight="1" x14ac:dyDescent="0.25">
      <c r="A96" s="99" t="s">
        <v>191</v>
      </c>
      <c r="B96" s="99"/>
      <c r="C96" s="99"/>
      <c r="D96" s="61"/>
      <c r="E96" s="100" t="s">
        <v>180</v>
      </c>
      <c r="F96" s="100"/>
      <c r="G96" s="100"/>
      <c r="H96" s="100"/>
      <c r="I96" s="100"/>
      <c r="J96" s="100"/>
      <c r="K96" s="100"/>
      <c r="L96" s="100"/>
    </row>
    <row r="97" spans="1:12" s="62" customFormat="1" ht="42" customHeight="1" x14ac:dyDescent="0.3">
      <c r="A97" s="98" t="s">
        <v>16</v>
      </c>
      <c r="B97" s="98"/>
      <c r="C97" s="98"/>
      <c r="D97" s="98"/>
      <c r="E97" s="98"/>
      <c r="F97" s="98"/>
      <c r="G97" s="98"/>
      <c r="H97" s="98"/>
      <c r="I97" s="98"/>
      <c r="J97" s="98"/>
      <c r="K97" s="98"/>
      <c r="L97" s="98"/>
    </row>
    <row r="98" spans="1:12" s="62" customFormat="1" ht="45.75" customHeight="1" x14ac:dyDescent="0.25">
      <c r="A98" s="103" t="s">
        <v>192</v>
      </c>
      <c r="B98" s="103"/>
      <c r="C98" s="103"/>
      <c r="D98" s="103"/>
      <c r="E98" s="103"/>
      <c r="F98" s="103"/>
      <c r="G98" s="103"/>
      <c r="H98" s="103"/>
      <c r="I98" s="103"/>
      <c r="J98" s="103"/>
      <c r="K98" s="103"/>
      <c r="L98" s="103"/>
    </row>
    <row r="99" spans="1:12" s="62" customFormat="1" ht="15" customHeight="1" x14ac:dyDescent="0.3">
      <c r="A99" s="63"/>
      <c r="B99" s="63"/>
      <c r="C99" s="63"/>
      <c r="D99" s="64"/>
      <c r="E99" s="64"/>
      <c r="F99" s="64"/>
      <c r="G99" s="64"/>
      <c r="H99" s="64"/>
      <c r="I99" s="64"/>
    </row>
    <row r="100" spans="1:12" ht="17.25" x14ac:dyDescent="0.3">
      <c r="A100" s="63" t="s">
        <v>3</v>
      </c>
      <c r="B100" s="63"/>
      <c r="C100" s="63"/>
      <c r="K100" s="101" t="s">
        <v>86</v>
      </c>
      <c r="L100" s="102"/>
    </row>
    <row r="101" spans="1:12" ht="24" customHeight="1" x14ac:dyDescent="0.25">
      <c r="A101" s="97"/>
      <c r="B101" s="97"/>
      <c r="C101" s="97"/>
      <c r="D101" s="97"/>
      <c r="E101" s="97"/>
      <c r="F101" s="97"/>
      <c r="G101" s="97"/>
      <c r="H101" s="97"/>
      <c r="I101" s="97"/>
      <c r="J101" s="97"/>
      <c r="K101" s="97"/>
      <c r="L101" s="97"/>
    </row>
    <row r="102" spans="1:12" ht="24" customHeight="1" x14ac:dyDescent="0.25">
      <c r="A102" s="97"/>
      <c r="B102" s="97"/>
      <c r="C102" s="97"/>
      <c r="D102" s="97"/>
      <c r="E102" s="97"/>
      <c r="F102" s="97"/>
      <c r="G102" s="97"/>
      <c r="H102" s="97"/>
      <c r="I102" s="97"/>
      <c r="J102" s="97"/>
      <c r="K102" s="97"/>
      <c r="L102" s="97"/>
    </row>
    <row r="103" spans="1:12" ht="24" customHeight="1" x14ac:dyDescent="0.25">
      <c r="A103" s="97"/>
      <c r="B103" s="97"/>
      <c r="C103" s="97"/>
      <c r="D103" s="97"/>
      <c r="E103" s="97"/>
      <c r="F103" s="97"/>
      <c r="G103" s="97"/>
      <c r="H103" s="97"/>
      <c r="I103" s="97"/>
      <c r="J103" s="97"/>
      <c r="K103" s="97"/>
      <c r="L103" s="97"/>
    </row>
    <row r="104" spans="1:12" x14ac:dyDescent="0.25">
      <c r="A104" s="56"/>
      <c r="B104" s="56"/>
      <c r="C104" s="56"/>
    </row>
    <row r="105" spans="1:12" ht="17.25" x14ac:dyDescent="0.3">
      <c r="A105" s="65" t="s">
        <v>193</v>
      </c>
      <c r="B105" s="65"/>
      <c r="C105" s="65"/>
      <c r="D105" s="96" t="s">
        <v>181</v>
      </c>
      <c r="E105" s="96"/>
      <c r="F105" s="96"/>
      <c r="G105" s="96"/>
      <c r="H105" s="96"/>
      <c r="I105" s="96"/>
      <c r="J105" s="96"/>
      <c r="K105" s="96"/>
      <c r="L105" s="96"/>
    </row>
    <row r="106" spans="1:12" ht="48" customHeight="1" x14ac:dyDescent="0.3">
      <c r="A106" s="6" t="s">
        <v>183</v>
      </c>
      <c r="B106" s="65"/>
      <c r="C106" s="65"/>
      <c r="E106" s="66"/>
      <c r="F106" s="67"/>
      <c r="G106" s="67"/>
      <c r="H106" s="67"/>
      <c r="I106" s="67"/>
      <c r="J106" s="67"/>
      <c r="K106" s="67"/>
      <c r="L106" s="66" t="s">
        <v>182</v>
      </c>
    </row>
    <row r="107" spans="1:12" x14ac:dyDescent="0.25">
      <c r="A107" s="8"/>
      <c r="B107" s="8"/>
      <c r="C107" s="8"/>
      <c r="D107" s="68"/>
      <c r="E107" s="68"/>
      <c r="F107" s="68"/>
      <c r="G107" s="68"/>
      <c r="H107" s="68"/>
      <c r="I107" s="68"/>
      <c r="J107" s="69"/>
      <c r="K107" s="69"/>
      <c r="L107" s="69"/>
    </row>
    <row r="108" spans="1:12" x14ac:dyDescent="0.25"/>
    <row r="109" spans="1:12" x14ac:dyDescent="0.25"/>
    <row r="110" spans="1:12" x14ac:dyDescent="0.25"/>
    <row r="111" spans="1:12" x14ac:dyDescent="0.25"/>
    <row r="112" spans="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sheetData>
  <sheetProtection algorithmName="SHA-512" hashValue="TeQfNLFu9wpgST4XeJEDW+y+XEHv24mbsvQW9XYrnexbBWFGa5eG4cujFgeYmttUV4PYccZ9eCjhuBY+dJvgNw==" saltValue="qWMYESBsdZEvVtcScoOBTQ==" spinCount="100000" sheet="1" objects="1" scenarios="1" selectLockedCells="1"/>
  <mergeCells count="92">
    <mergeCell ref="J92:L92"/>
    <mergeCell ref="J93:L93"/>
    <mergeCell ref="D13:E13"/>
    <mergeCell ref="J85:L85"/>
    <mergeCell ref="J86:L86"/>
    <mergeCell ref="J87:L87"/>
    <mergeCell ref="J88:L88"/>
    <mergeCell ref="J89:L89"/>
    <mergeCell ref="J90:L90"/>
    <mergeCell ref="J91:L91"/>
    <mergeCell ref="D79:E79"/>
    <mergeCell ref="D80:E80"/>
    <mergeCell ref="D82:E82"/>
    <mergeCell ref="D81:E81"/>
    <mergeCell ref="D83:E83"/>
    <mergeCell ref="D73:E73"/>
    <mergeCell ref="D74:E74"/>
    <mergeCell ref="D75:E75"/>
    <mergeCell ref="D76:E76"/>
    <mergeCell ref="D78:E78"/>
    <mergeCell ref="D65:E65"/>
    <mergeCell ref="D66:E66"/>
    <mergeCell ref="D69:E69"/>
    <mergeCell ref="D70:E70"/>
    <mergeCell ref="D71:E71"/>
    <mergeCell ref="D72:E72"/>
    <mergeCell ref="D77:E77"/>
    <mergeCell ref="D61:E61"/>
    <mergeCell ref="D46:E46"/>
    <mergeCell ref="D49:E49"/>
    <mergeCell ref="D50:E50"/>
    <mergeCell ref="D51:E51"/>
    <mergeCell ref="D52:E52"/>
    <mergeCell ref="D53:E53"/>
    <mergeCell ref="D54:E54"/>
    <mergeCell ref="D57:E57"/>
    <mergeCell ref="D58:E58"/>
    <mergeCell ref="D59:E59"/>
    <mergeCell ref="D45:E45"/>
    <mergeCell ref="D34:E34"/>
    <mergeCell ref="D35:E35"/>
    <mergeCell ref="D36:E36"/>
    <mergeCell ref="D37:E37"/>
    <mergeCell ref="D38:E38"/>
    <mergeCell ref="D39:E39"/>
    <mergeCell ref="D40:E40"/>
    <mergeCell ref="D41:E41"/>
    <mergeCell ref="D42:E42"/>
    <mergeCell ref="D43:E43"/>
    <mergeCell ref="D44:E44"/>
    <mergeCell ref="D28:E28"/>
    <mergeCell ref="D29:E29"/>
    <mergeCell ref="D30:E30"/>
    <mergeCell ref="D31:E31"/>
    <mergeCell ref="D32:E32"/>
    <mergeCell ref="D105:L105"/>
    <mergeCell ref="A103:L103"/>
    <mergeCell ref="A101:L101"/>
    <mergeCell ref="A102:L102"/>
    <mergeCell ref="D14:E14"/>
    <mergeCell ref="D15:E15"/>
    <mergeCell ref="D18:E18"/>
    <mergeCell ref="D19:E19"/>
    <mergeCell ref="D24:E24"/>
    <mergeCell ref="D27:E27"/>
    <mergeCell ref="A97:L97"/>
    <mergeCell ref="A96:C96"/>
    <mergeCell ref="E96:L96"/>
    <mergeCell ref="K100:L100"/>
    <mergeCell ref="A98:L98"/>
    <mergeCell ref="D33:E33"/>
    <mergeCell ref="D1:L1"/>
    <mergeCell ref="J3:J4"/>
    <mergeCell ref="D6:E6"/>
    <mergeCell ref="D7:E7"/>
    <mergeCell ref="D64:E64"/>
    <mergeCell ref="D12:E12"/>
    <mergeCell ref="D4:E4"/>
    <mergeCell ref="D8:E8"/>
    <mergeCell ref="D9:E9"/>
    <mergeCell ref="D60:E60"/>
    <mergeCell ref="D10:E10"/>
    <mergeCell ref="D11:E11"/>
    <mergeCell ref="D20:E20"/>
    <mergeCell ref="D21:E21"/>
    <mergeCell ref="D22:E22"/>
    <mergeCell ref="D23:E23"/>
    <mergeCell ref="C3:C4"/>
    <mergeCell ref="A3:A4"/>
    <mergeCell ref="K3:K4"/>
    <mergeCell ref="L3:L4"/>
    <mergeCell ref="D5:E5"/>
  </mergeCells>
  <conditionalFormatting sqref="F6:F15 F5:G5">
    <cfRule type="duplicateValues" dxfId="30" priority="852" stopIfTrue="1"/>
  </conditionalFormatting>
  <conditionalFormatting sqref="F6:G6">
    <cfRule type="duplicateValues" dxfId="29" priority="853" stopIfTrue="1"/>
  </conditionalFormatting>
  <conditionalFormatting sqref="F6:F15">
    <cfRule type="duplicateValues" dxfId="28" priority="840" stopIfTrue="1"/>
  </conditionalFormatting>
  <conditionalFormatting sqref="E86:E93 E67 E84 E16 E25 E47 E55 E62">
    <cfRule type="cellIs" dxfId="27" priority="836" stopIfTrue="1" operator="equal">
      <formula>"unsatisfactory/needs re-training"</formula>
    </cfRule>
    <cfRule type="cellIs" dxfId="26" priority="837" stopIfTrue="1" operator="equal">
      <formula>"satisfactory"</formula>
    </cfRule>
    <cfRule type="cellIs" dxfId="25" priority="838" stopIfTrue="1" operator="equal">
      <formula>"satisfactory"</formula>
    </cfRule>
    <cfRule type="cellIs" dxfId="24" priority="839" stopIfTrue="1" operator="equal">
      <formula>"outstanding"</formula>
    </cfRule>
  </conditionalFormatting>
  <conditionalFormatting sqref="D86:D93 D67 D84 D16 D25 D47 D55 D62">
    <cfRule type="cellIs" dxfId="23" priority="833" stopIfTrue="1" operator="between">
      <formula>0.900000001</formula>
      <formula>1.2</formula>
    </cfRule>
    <cfRule type="cellIs" dxfId="22" priority="834" stopIfTrue="1" operator="between">
      <formula>0.85</formula>
      <formula>0.9</formula>
    </cfRule>
    <cfRule type="cellIs" dxfId="21" priority="835" stopIfTrue="1" operator="between">
      <formula>0</formula>
      <formula>0.8499999999</formula>
    </cfRule>
  </conditionalFormatting>
  <conditionalFormatting sqref="F18">
    <cfRule type="duplicateValues" dxfId="20" priority="786" stopIfTrue="1"/>
  </conditionalFormatting>
  <conditionalFormatting sqref="F19">
    <cfRule type="duplicateValues" dxfId="19" priority="785" stopIfTrue="1"/>
  </conditionalFormatting>
  <conditionalFormatting sqref="F20">
    <cfRule type="duplicateValues" dxfId="18" priority="784" stopIfTrue="1"/>
  </conditionalFormatting>
  <conditionalFormatting sqref="F21">
    <cfRule type="duplicateValues" dxfId="17" priority="783" stopIfTrue="1"/>
  </conditionalFormatting>
  <conditionalFormatting sqref="F22">
    <cfRule type="duplicateValues" dxfId="16" priority="782" stopIfTrue="1"/>
  </conditionalFormatting>
  <conditionalFormatting sqref="F23">
    <cfRule type="duplicateValues" dxfId="15" priority="781" stopIfTrue="1"/>
  </conditionalFormatting>
  <conditionalFormatting sqref="F24">
    <cfRule type="duplicateValues" dxfId="14" priority="780" stopIfTrue="1"/>
  </conditionalFormatting>
  <conditionalFormatting sqref="F27">
    <cfRule type="duplicateValues" dxfId="13" priority="634" stopIfTrue="1"/>
  </conditionalFormatting>
  <conditionalFormatting sqref="F28">
    <cfRule type="duplicateValues" dxfId="12" priority="633" stopIfTrue="1"/>
  </conditionalFormatting>
  <conditionalFormatting sqref="F29:F46">
    <cfRule type="duplicateValues" dxfId="11" priority="632" stopIfTrue="1"/>
  </conditionalFormatting>
  <conditionalFormatting sqref="F57">
    <cfRule type="duplicateValues" dxfId="10" priority="415" stopIfTrue="1"/>
  </conditionalFormatting>
  <conditionalFormatting sqref="F58:F61">
    <cfRule type="duplicateValues" dxfId="9" priority="414" stopIfTrue="1"/>
  </conditionalFormatting>
  <conditionalFormatting sqref="F69:F83">
    <cfRule type="duplicateValues" dxfId="8" priority="412" stopIfTrue="1"/>
  </conditionalFormatting>
  <conditionalFormatting sqref="F86:F92">
    <cfRule type="duplicateValues" dxfId="7" priority="369" stopIfTrue="1"/>
  </conditionalFormatting>
  <conditionalFormatting sqref="F93">
    <cfRule type="duplicateValues" dxfId="6" priority="362" stopIfTrue="1"/>
  </conditionalFormatting>
  <conditionalFormatting sqref="F64:F66">
    <cfRule type="duplicateValues" dxfId="5" priority="988" stopIfTrue="1"/>
  </conditionalFormatting>
  <conditionalFormatting sqref="D5:E15 D18:E24 D27:E46 D57:E61 D64:E66 D69:E83 D49:E54">
    <cfRule type="containsText" dxfId="4" priority="25" stopIfTrue="1" operator="containsText" text="0 - very poor / needs training">
      <formula>NOT(ISERROR(SEARCH("0 - very poor / needs training",D5)))</formula>
    </cfRule>
    <cfRule type="containsText" dxfId="3" priority="26" stopIfTrue="1" operator="containsText" text="5 - outstanding">
      <formula>NOT(ISERROR(SEARCH("5 - outstanding",D5)))</formula>
    </cfRule>
    <cfRule type="containsText" dxfId="2" priority="27" stopIfTrue="1" operator="containsText" text="3 - satisfactory">
      <formula>NOT(ISERROR(SEARCH("3 - satisfactory",D5)))</formula>
    </cfRule>
    <cfRule type="containsText" dxfId="1" priority="28" stopIfTrue="1" operator="containsText" text="1 - poor / needs re-training">
      <formula>NOT(ISERROR(SEARCH("1 - poor / needs re-training",D5)))</formula>
    </cfRule>
  </conditionalFormatting>
  <conditionalFormatting sqref="F49:F54">
    <cfRule type="duplicateValues" dxfId="0" priority="989" stopIfTrue="1"/>
  </conditionalFormatting>
  <dataValidations count="1">
    <dataValidation type="list" allowBlank="1" showInputMessage="1" showErrorMessage="1" sqref="D69:D83 D49:D54 D64:D66 D27:D46 D57:D61 D5:D15 D18:D24">
      <formula1>$H$5:$H$10</formula1>
    </dataValidation>
  </dataValidations>
  <printOptions horizontalCentered="1"/>
  <pageMargins left="0" right="0" top="0.25" bottom="0" header="0" footer="0"/>
  <pageSetup paperSize="9" scale="64" fitToHeight="5" orientation="landscape" r:id="rId1"/>
  <rowBreaks count="2" manualBreakCount="2">
    <brk id="33" max="16383" man="1"/>
    <brk id="7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4"/>
  <sheetViews>
    <sheetView workbookViewId="0">
      <selection activeCell="A2" sqref="A2"/>
    </sheetView>
  </sheetViews>
  <sheetFormatPr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Coaching List</vt:lpstr>
      <vt:lpstr>Sheet1</vt:lpstr>
      <vt:lpstr>'Coaching List'!Print_Area</vt:lpstr>
      <vt:lpstr>'Coaching List'!Print_Titles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2020-06-18T16:15:23Z</dcterms:modified>
</cp:coreProperties>
</file>