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xr:revisionPtr revIDLastSave="0" documentId="8_{818F5391-F3E8-4BD8-A3D4-F512D139C066}" xr6:coauthVersionLast="47" xr6:coauthVersionMax="47" xr10:uidLastSave="{00000000-0000-0000-0000-000000000000}"/>
  <bookViews>
    <workbookView xWindow="-110" yWindow="-110" windowWidth="19420" windowHeight="10300" activeTab="1" xr2:uid="{C261DE79-5CFF-4D28-960E-2D33AEF83AC6}"/>
  </bookViews>
  <sheets>
    <sheet name="Audit Report" sheetId="3" r:id="rId1"/>
    <sheet name="Audit Checklist EHS" sheetId="1" r:id="rId2"/>
  </sheets>
  <definedNames>
    <definedName name="_xlnm._FilterDatabase" localSheetId="1" hidden="1">'Audit Checklist EHS'!$B$3:$M$170</definedName>
    <definedName name="_xlnm.Print_Area" localSheetId="1">'Audit Checklist EHS'!$A$1:$L$163</definedName>
    <definedName name="Z_A31E00A3_19DA_495D_AB72_8D4CD5A01C54_.wvu.FilterData" localSheetId="1" hidden="1">'Audit Checklist EHS'!$B$3:$M$170</definedName>
    <definedName name="Z_A31E00A3_19DA_495D_AB72_8D4CD5A01C54_.wvu.Rows" localSheetId="1" hidden="1">'Audit Checklist EHS'!#REF!</definedName>
    <definedName name="Z_A9375DF8_4E07_4A3C_9691_43D9399E5425_.wvu.FilterData" localSheetId="1" hidden="1">'Audit Checklist EHS'!$B$3:$M$170</definedName>
    <definedName name="Z_A9375DF8_4E07_4A3C_9691_43D9399E5425_.wvu.Rows" localSheetId="1" hidden="1">'Audit Checklist EHS'!#REF!</definedName>
    <definedName name="Z_D0BBF07D_C638_4EA8_9BE9_BA5F11061F6A_.wvu.FilterData" localSheetId="1" hidden="1">'Audit Checklist EHS'!$B$3:$M$170</definedName>
    <definedName name="Z_D0BBF07D_C638_4EA8_9BE9_BA5F11061F6A_.wvu.Rows" localSheetId="1" hidden="1">'Audit Checklist EHS'!#REF!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" i="1" l="1"/>
  <c r="F17" i="3"/>
  <c r="G17" i="3" s="1"/>
  <c r="G16" i="3"/>
  <c r="G15" i="3"/>
  <c r="G14" i="3"/>
  <c r="D18" i="3" l="1"/>
  <c r="I147" i="1"/>
  <c r="K49" i="1"/>
  <c r="K48" i="1"/>
  <c r="K51" i="1"/>
  <c r="K50" i="1"/>
  <c r="K98" i="1"/>
  <c r="K16" i="1" l="1"/>
  <c r="K145" i="1" l="1"/>
  <c r="K131" i="1"/>
  <c r="K149" i="1"/>
  <c r="K150" i="1"/>
  <c r="K151" i="1"/>
  <c r="K152" i="1"/>
  <c r="K153" i="1"/>
  <c r="K158" i="1"/>
  <c r="K159" i="1"/>
  <c r="K160" i="1"/>
  <c r="K161" i="1"/>
  <c r="K162" i="1"/>
  <c r="K157" i="1"/>
  <c r="K7" i="1"/>
  <c r="K8" i="1"/>
  <c r="K9" i="1"/>
  <c r="K10" i="1"/>
  <c r="K11" i="1"/>
  <c r="K12" i="1"/>
  <c r="K13" i="1"/>
  <c r="K14" i="1"/>
  <c r="K1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6" i="1"/>
  <c r="K5" i="1"/>
  <c r="K6" i="1"/>
  <c r="I163" i="1"/>
  <c r="I154" i="1"/>
  <c r="K147" i="1" l="1"/>
  <c r="L147" i="1" s="1"/>
  <c r="K163" i="1"/>
  <c r="L163" i="1" s="1"/>
  <c r="K154" i="1"/>
  <c r="L154" i="1" s="1"/>
</calcChain>
</file>

<file path=xl/sharedStrings.xml><?xml version="1.0" encoding="utf-8"?>
<sst xmlns="http://schemas.openxmlformats.org/spreadsheetml/2006/main" count="261" uniqueCount="251">
  <si>
    <t>Scoring rules: 1, fully compliant; 0.5, partially compliant; 0, noncompliant; N/A, not applicable.</t>
  </si>
  <si>
    <t>Effected Clauses</t>
  </si>
  <si>
    <t>SR #</t>
  </si>
  <si>
    <t>Key Point for Audit</t>
  </si>
  <si>
    <t xml:space="preserve">Objective Evidence/ Source of Evidence </t>
  </si>
  <si>
    <t>Audit Means</t>
  </si>
  <si>
    <t>Base Score</t>
  </si>
  <si>
    <t xml:space="preserve">Audit Score </t>
  </si>
  <si>
    <t>Achieved Score</t>
  </si>
  <si>
    <t>Remarks</t>
  </si>
  <si>
    <t>Are the access right accurate &amp; up to date to ensure the integrity of the GUIDE system?</t>
  </si>
  <si>
    <t>7.2 Competence</t>
  </si>
  <si>
    <t>Has there been any new risk identified by the department?</t>
  </si>
  <si>
    <t>Was there any new risk identified during the audit?</t>
  </si>
  <si>
    <t xml:space="preserve">Was the new identified risk communicated to QRM? </t>
  </si>
  <si>
    <t>Is the risk documented and up to date?</t>
  </si>
  <si>
    <t>Are there any new opportunities identified during the audit?</t>
  </si>
  <si>
    <t>AUDIT HISTORY</t>
  </si>
  <si>
    <t>Has the department improved from previous audits ( slightly, significantly or the same or meet the standard)?</t>
  </si>
  <si>
    <t>Previous NC's in the last 12 months.</t>
  </si>
  <si>
    <t>Previous Observations in the last 12 months.</t>
  </si>
  <si>
    <t>Any issues External audit in the last 12 months.</t>
  </si>
  <si>
    <t>4. Context of the organization.</t>
  </si>
  <si>
    <t>4.1 Understanding the organization and its context</t>
  </si>
  <si>
    <t>Sub Clauses</t>
  </si>
  <si>
    <t>5.3 Organizational roles, responsibilities and authorities</t>
  </si>
  <si>
    <t>6.1 Actions to address risks and opportunities</t>
  </si>
  <si>
    <t>7.3 Awareness</t>
  </si>
  <si>
    <t>7.4 Communication</t>
  </si>
  <si>
    <t>7.5.2 Creating and updating</t>
  </si>
  <si>
    <t>7.5.3 Control of documented information</t>
  </si>
  <si>
    <t>8. Operation</t>
  </si>
  <si>
    <t>8.1 Operational planning and control</t>
  </si>
  <si>
    <t>9.2 Internal audit</t>
  </si>
  <si>
    <t>9.3 Management review</t>
  </si>
  <si>
    <t>9.3.1 General</t>
  </si>
  <si>
    <t>9.3.2 Management review inputs</t>
  </si>
  <si>
    <t>9.3.3 Management review outputs</t>
  </si>
  <si>
    <t>10.2 Nonconformity and corrective action</t>
  </si>
  <si>
    <t>Are the coaching documents available?</t>
  </si>
  <si>
    <t>Are the coaching documents analysed?</t>
  </si>
  <si>
    <t>Is the coaching analysis given to Training Department?</t>
  </si>
  <si>
    <t>9. Performance Evaluation</t>
  </si>
  <si>
    <t>10. Improvement</t>
  </si>
  <si>
    <t>7. Support</t>
  </si>
  <si>
    <t>5. Leadership</t>
  </si>
  <si>
    <t>Are the achieved figures being monitored for accuracy?</t>
  </si>
  <si>
    <t>Are staff aware of their roles &amp; responsibilities ? (Sample coaching on JD's)</t>
  </si>
  <si>
    <t>Are fire extinguishers checked regularly</t>
  </si>
  <si>
    <t>Has the staff attended the Fire Safety Awareness Course?</t>
  </si>
  <si>
    <t xml:space="preserve"> Do staff have First Aid training?</t>
  </si>
  <si>
    <t>Are staff aware of the Message Centre</t>
  </si>
  <si>
    <t>Are staff aware of the SMSA Newsletter availability?</t>
  </si>
  <si>
    <t>Are staff aware of their GUIDE login &amp; password?</t>
  </si>
  <si>
    <t>Does everyone have access to GUIDE &amp; SMSA Portal?</t>
  </si>
  <si>
    <t>Are documents maintained and controlled as per the standards for the following:
Identification, Protection, Storage, Retrieval, Retention period, Contents(against the list provided), File Register, Sequence Number and Disposition?
** File Register vs actual files matches?</t>
  </si>
  <si>
    <t>Are files maintained as per File register?</t>
  </si>
  <si>
    <t>When was the last disposal done?</t>
  </si>
  <si>
    <t>When was the last archiving done and where it is located?</t>
  </si>
  <si>
    <t>Are the plans in place / available for achieved KPI? (Sample the plan as per the KPI element)</t>
  </si>
  <si>
    <t>Is there proper root causes identified during the audit for any non conformity?</t>
  </si>
  <si>
    <t>Was the CAPA filled on time for any previous NC's given?</t>
  </si>
  <si>
    <t>Has cross reference of NC's being done with other regions?</t>
  </si>
  <si>
    <t>Are staff aware of the QRM ticketing system?</t>
  </si>
  <si>
    <t>7.5 Documented information</t>
  </si>
  <si>
    <t>5.1 Leadership and Commitment</t>
  </si>
  <si>
    <t>9.2 Internal audit
10.2 Nonconformity and corrective action</t>
  </si>
  <si>
    <t>EHS (ISO 14001 &amp; 45001) STANDARD ASSESSMENT CHECKLIST</t>
  </si>
  <si>
    <t>Photos Taken Y/N</t>
  </si>
  <si>
    <t>Are the relevant employees aware of the Internal &amp; External Factors that are affecting SMSA ? Are the relevant EHS internal external factors identified?</t>
  </si>
  <si>
    <t xml:space="preserve">Are the relevant employees aware of the interested parties that affect the department &amp; their work? </t>
  </si>
  <si>
    <t>4.3 Determining the scope of the EHS management system</t>
  </si>
  <si>
    <t>When were these reviewed? When is the next review date.</t>
  </si>
  <si>
    <t>Is the EHS MR POC identified for the facility?</t>
  </si>
  <si>
    <t>Has this been communicated to all at the facility.</t>
  </si>
  <si>
    <t>5.2 EHS Policy</t>
  </si>
  <si>
    <t>Is the EHS policy available?</t>
  </si>
  <si>
    <t>Are staff aware of the EHS Policy?</t>
  </si>
  <si>
    <t xml:space="preserve">Is the EHS policy approved by top management? </t>
  </si>
  <si>
    <t xml:space="preserve">Is the EHS structure documented and available on the GUIDE System? </t>
  </si>
  <si>
    <t>Are roles and responsibilities on the structure accurate and up to date?</t>
  </si>
  <si>
    <t>Are the Job description available for staff working in the department? Are the EHS elements part of their JD's (Sample JD)</t>
  </si>
  <si>
    <t>Is delegation of authority carried out? (check backup list)</t>
  </si>
  <si>
    <t>5.4 Consultation &amp; Participation Of Workers</t>
  </si>
  <si>
    <t>Are staff aware of this procedure?</t>
  </si>
  <si>
    <t>Are there EHS committee meetings held regularly ?</t>
  </si>
  <si>
    <t>When was the last meeting?- Sample minutes and agenda. (EHS elements must be part of the agenda)</t>
  </si>
  <si>
    <t>Is the EHS committee list upto date and communicated to all at the facility?</t>
  </si>
  <si>
    <t>Is there an  EHS committee identified for the faciity?-Are technical staff part of the committee?</t>
  </si>
  <si>
    <t>Is the scope of the EHS management system documented? Are staff aware of the scope of EHS? (Check manual)</t>
  </si>
  <si>
    <t>Is there a documented EHS committee and responsibility procedure on the GUIDE system?</t>
  </si>
  <si>
    <t>Is there a documented procedure for consultation and participation on the GUIDE system?</t>
  </si>
  <si>
    <t>Are staff aware of these procedures?</t>
  </si>
  <si>
    <t>Are the staff aware of the EHS  SWOT associated in their department?</t>
  </si>
  <si>
    <t>Are the staff aware of the relevant EHS risks associated in their department?</t>
  </si>
  <si>
    <t>Are the risk rank applied as per EHS Risk ranking criteria?</t>
  </si>
  <si>
    <t>Was there any new EHS  opportunities identified by the department?</t>
  </si>
  <si>
    <t>Was the necessary document  completed (Opportunity Identification Form) &amp; QRM being informed?</t>
  </si>
  <si>
    <t>Is there a documented procedure in place for identification of Environmental Aspects &amp; Impacts and OHS hazard assessement.</t>
  </si>
  <si>
    <t>Are the environmental aspects identified for the facility?</t>
  </si>
  <si>
    <t>Are the impacts assesed and actions documented? (sample aspects and impacts)</t>
  </si>
  <si>
    <t xml:space="preserve">Is the OHS hazard and risk assessment done for the facility? </t>
  </si>
  <si>
    <t>6.1.2 Environmental aspects &amp; impacts +
OHS risk assessment</t>
  </si>
  <si>
    <t>Does the risk document cover risks identified as part of OHSAS risk assessment, Environmental impact assessment, regulatory assessment and weekly incidents managment?</t>
  </si>
  <si>
    <t>Does the opportunity document cover opportunities identified as part of OHS assessment, Environmental impact assessment, regulatory assessment and weekly incidents management?</t>
  </si>
  <si>
    <t>Are actions plans documented along with the necessary controls to address those hazards . Are the controls applied effective? (sample OHS assessment)</t>
  </si>
  <si>
    <t>6.2 EHS objectives and planning to achieve them</t>
  </si>
  <si>
    <t>Are staff at the facility aware of the procedure?</t>
  </si>
  <si>
    <t>Are KPI's set for EHS "SMART"? (Sample EHS wheel and objectives)</t>
  </si>
  <si>
    <t>What corrective &amp; preventive actions are taken for not meeting objectives?(Sample EHS KPI)</t>
  </si>
  <si>
    <t>Are Performance Appraisal carried out for all staff?</t>
  </si>
  <si>
    <t>Are the staff aware of Training specification document?</t>
  </si>
  <si>
    <t>Is the provision of re-training in place for staff who were failed ?</t>
  </si>
  <si>
    <t>What is the frequency for these trainings?</t>
  </si>
  <si>
    <t>Is coaching on EHS given internally to the staff?</t>
  </si>
  <si>
    <t>Have all the staff attended the EHS management system training -Classroom/E-learning? When was this attended? (sample training records).</t>
  </si>
  <si>
    <t>Is the EHS training and awareness procedure documented on the GUIDE system. Are staff aware of this procedure?</t>
  </si>
  <si>
    <t>Are the staff aware of EHS related articles and competitions being published via newsletter</t>
  </si>
  <si>
    <t>Is there an EHS communication matrix documented on the GUIDE system.</t>
  </si>
  <si>
    <t>Are staff aware of this communication matrix?</t>
  </si>
  <si>
    <t>Are staff aware of "Tell Us"</t>
  </si>
  <si>
    <t xml:space="preserve">Are the relevant EHS procedures, forms on the GUIDE up to date? </t>
  </si>
  <si>
    <t>Are the latest GUIDE version document is used ? Are the latest version of documents maintained on the audit file.</t>
  </si>
  <si>
    <t>Can the staff retrieve documents easily?</t>
  </si>
  <si>
    <t>Is the Safety maintainance and control (SAMACO) procedure documented and avilable on the GUIDE system?</t>
  </si>
  <si>
    <t>Is there a procedure documented for EHS operational control on the GUIDE system?</t>
  </si>
  <si>
    <t>Has the life cycle assessment been conducted for EHS aspects ? Is this documented and available on the GUIDE system?</t>
  </si>
  <si>
    <t>8.1.2 Elemenating Hazards &amp; Risks</t>
  </si>
  <si>
    <t>Is there a documented process in place for PPE selection and management on the GUIDE system?</t>
  </si>
  <si>
    <t>Are staff aware of this process? (Sample records)</t>
  </si>
  <si>
    <t>Is the PPE handover /turnover done accurately</t>
  </si>
  <si>
    <t>Is there a list of PPE maintained at the facility?</t>
  </si>
  <si>
    <t>Are PPE's maintained in servicable condition</t>
  </si>
  <si>
    <t>8.1.3 Management of Change</t>
  </si>
  <si>
    <t>Is there a documented MOC procedure on the GUIDE system.</t>
  </si>
  <si>
    <t>Is the MOC form filled in correctly? Are correct controls applied for the hazards indentified ?  (Sample MOC records)</t>
  </si>
  <si>
    <t>Was there a recent infrastructural/equipments/staff change done at the facility</t>
  </si>
  <si>
    <t>8.1.4 Procurement</t>
  </si>
  <si>
    <t>Is there a documented procurement policy available on the GUIDE system</t>
  </si>
  <si>
    <t>Does the purchasing policy cover provision of environmental friendly and H&amp;S related purchases.?</t>
  </si>
  <si>
    <t>Are staff aware of this policy?</t>
  </si>
  <si>
    <t>8.1.4.2 Contractors</t>
  </si>
  <si>
    <t>Is there a documented contractor management procedure on the GUIDE system? Are staff aware of the procedure?</t>
  </si>
  <si>
    <t>Are the contractor orientations carried out?</t>
  </si>
  <si>
    <t>Are the contractor evaluations being carried out?</t>
  </si>
  <si>
    <t>Are the work permits been used for work done at the facility? (Sample work permit)</t>
  </si>
  <si>
    <t>Check contractor mgt cycle- contractor log-CCTV for EHS compliance-contractor orientation/evaluation-work permit-PPE selection.</t>
  </si>
  <si>
    <t>Is the Electrical Safety procedure documented and available on the GUIDE system?</t>
  </si>
  <si>
    <t>8.2 Emergency preparedness and response</t>
  </si>
  <si>
    <t>Are relevant potential emergencies documented for the facility?</t>
  </si>
  <si>
    <t>Are the drill reports maintained?</t>
  </si>
  <si>
    <t>Is there a documented emergency drill procedure on the GUIDE system.</t>
  </si>
  <si>
    <t>Is there a drill plan available? Are the drills conducted as per plan?</t>
  </si>
  <si>
    <t>Is the action plan developed for the gaps identified in the drills ?</t>
  </si>
  <si>
    <t>Is there a documented Incident, Emergency Prepardness &amp; Response Procedure on the GUIDE system? Are staff aware of the procedure?</t>
  </si>
  <si>
    <t>Is there a documented waste management procedure on the GUIDE system?</t>
  </si>
  <si>
    <t>Is the waste segregation done as per policy? (Assigned bins)</t>
  </si>
  <si>
    <t>Is the waste manifest in use and records maintained?</t>
  </si>
  <si>
    <t>9.1 Monitoring Measurement &amp; Analysis</t>
  </si>
  <si>
    <t>Is there a documented monitoring and measurement procedure on the GUIDE system.</t>
  </si>
  <si>
    <t>Is the lighting measurement device calibrated? Sample calibration certificate</t>
  </si>
  <si>
    <t>Are the staff aware of the procedure?</t>
  </si>
  <si>
    <t>Rest Covered in Section 3 below</t>
  </si>
  <si>
    <t xml:space="preserve">When was the last MMR held? </t>
  </si>
  <si>
    <t>Have the EHS issues been discussed in the meeting? Sample the meeting agenda</t>
  </si>
  <si>
    <t>Are actions plans for the MMR meeting available/ Check action points / Minutes of meeting</t>
  </si>
  <si>
    <t>10.2 Incidents, Nonconformity and corrective action</t>
  </si>
  <si>
    <t>Are the incidents identified logged in the EHS incident register?</t>
  </si>
  <si>
    <t>Are the ticket raised using helpdesk for any infrastructural /technical issues identified?</t>
  </si>
  <si>
    <t>Is the EHS Non Conformance, Corrective &amp; Preventive Action Procedure documented on the GUIDE system</t>
  </si>
  <si>
    <t>Are staff aware of the procedure?</t>
  </si>
  <si>
    <t>Are the EHS regular checks done at the facility? What is the frequency of these checks</t>
  </si>
  <si>
    <t>Is the CAPA form filled in correctly? Is the objective evidence maintained for verification on closure?</t>
  </si>
  <si>
    <t>Are the incidents identified addressed appropriately and validated prior to closure?</t>
  </si>
  <si>
    <t>Facility (On the Floor Checks)</t>
  </si>
  <si>
    <t>Is the fire control system active in the facility?
(Check file for fire control system contracts)</t>
  </si>
  <si>
    <t>EHS Signages available in the facility (Safety signages &amp; Environmental protection signages)</t>
  </si>
  <si>
    <t>Safety conditions (hazards)</t>
  </si>
  <si>
    <t>Environmental conditions/recycling/pollution control</t>
  </si>
  <si>
    <t>Physical checks fire control system,fire extinguishers, sirens, emergency exit doors, emergency lights, waste bins etc are maintained upto standards?</t>
  </si>
  <si>
    <t>First Aid kit available? Maintained as per list? Are the PPE stations available?</t>
  </si>
  <si>
    <t>Are the EHS relevant regulatory compliance assesed?
(Labour Law, NCEC regulations). Sample and check compliance.</t>
  </si>
  <si>
    <t>Are there certified first aiders at the facility? Are their details posted?</t>
  </si>
  <si>
    <t>6. Planning</t>
  </si>
  <si>
    <t>Is there a documented procedure in place for setting EHS objectives targets and programs on the GUIDE system</t>
  </si>
  <si>
    <t>As above</t>
  </si>
  <si>
    <t>Is the method statement document used when determining the controls for hazard identification of activities? Is this filled in currently</t>
  </si>
  <si>
    <t>Is the Fire evacuation procedure and plan available?</t>
  </si>
  <si>
    <t>Are the analysis and DB maintainted uptodate?</t>
  </si>
  <si>
    <t>Are the incidents analyzed with proper root cause.</t>
  </si>
  <si>
    <t xml:space="preserve">4.2 Understanding the needs and expectations of interested parties
</t>
  </si>
  <si>
    <t>Is there a documented procedure for Identification &amp; Compliance Assessment of Legal requirements on the GUIDE system? (separate requirement of 6.1.3 in 45001and 14001)</t>
  </si>
  <si>
    <t>Are staff aware of the procedure and the relevant governmental regulations that affect them/their department? (separate requirement 7.4 in 14001 &amp; 45001)</t>
  </si>
  <si>
    <t>Do the employees working in the area meet the competency as per competency matrix? (Sample competencies in JD vs Competency review)
Has the competency review been conducted for the staff?</t>
  </si>
  <si>
    <t>Is EHS part of SMSA trainings to be attended by the staff?</t>
  </si>
  <si>
    <t>Are EHS statements and H&amp;S provisions part of the contract with vendors providing technical/maintinance services at the facility.
Is there a maintainance schedule available for equipments at facility? Are maintainance reports maintained ?</t>
  </si>
  <si>
    <t>Is the EHS communicated to customers?</t>
  </si>
  <si>
    <t>Is the waste management and recycling company authorized to manage waste by regulatory body- Check statement in agreement that all waste will be disposed/ recycled in compliance to H&amp;S and environmental regulations.?</t>
  </si>
  <si>
    <t>Are staff health checks conducted regularly for sensitive job roles (Technicians, CS staff, X-ray operators)</t>
  </si>
  <si>
    <t>Are health checks provided free of cost to the staff. Are the reports maintained ? When was the last health check conducted? When is the next scheduled?</t>
  </si>
  <si>
    <t>Is there a LOTO and work permit procedure documented on the GUIDE system? Are staff aware of the procedure?</t>
  </si>
  <si>
    <t xml:space="preserve">Is the temperature monitored at the facility ? </t>
  </si>
  <si>
    <t>Is the lighting level monitored at the facility?</t>
  </si>
  <si>
    <t xml:space="preserve">If generators used on regular basis- is the emmision study done to ensure within acceptable limits ? Check for document from vendor stating emmision does not affect environment and within acceptable limit or check for emmision study report if done. </t>
  </si>
  <si>
    <t>MANAGEMENT ELEMENTS CHECK LIST</t>
  </si>
  <si>
    <t>Are staff aware of CAPA procedure? 7 Days to provide CAPA and 30 days to close the NC. Is there an internal audit plan in place.</t>
  </si>
  <si>
    <t>CONFIDENTIAL</t>
  </si>
  <si>
    <t>Department Name</t>
  </si>
  <si>
    <t xml:space="preserve">Opening Meeting
Start Time </t>
  </si>
  <si>
    <t>Opening Meeting
End Time</t>
  </si>
  <si>
    <t>Closing Meeting
Start Time</t>
  </si>
  <si>
    <t>Closing Meeting
End Time</t>
  </si>
  <si>
    <t>Auditor Name</t>
  </si>
  <si>
    <t>Auditee Name / Emp #</t>
  </si>
  <si>
    <t>Audit Date</t>
  </si>
  <si>
    <t>Distribution List</t>
  </si>
  <si>
    <t>Audit Time</t>
  </si>
  <si>
    <t>Audit Criteria</t>
  </si>
  <si>
    <t>Audit / NC Reference Number</t>
  </si>
  <si>
    <t>Scoring Criteria</t>
  </si>
  <si>
    <t>Below 89 - Poor, &gt;=90 Fair, &gt;=95 Good, &gt;97 Excellent</t>
  </si>
  <si>
    <t>Scoring Rules</t>
  </si>
  <si>
    <t xml:space="preserve">Scoring Rules: 1,Fully Compliance; 0.5, Partially Compliance;  0,   Non Compliance;  N/A,   Not Applicable   </t>
  </si>
  <si>
    <t>Audit Score</t>
  </si>
  <si>
    <t>No</t>
  </si>
  <si>
    <t>Audit Modules</t>
  </si>
  <si>
    <t xml:space="preserve">Base Score </t>
  </si>
  <si>
    <t xml:space="preserve">Achieved Score </t>
  </si>
  <si>
    <t xml:space="preserve">Audit Result </t>
  </si>
  <si>
    <t>Others/Audit History</t>
  </si>
  <si>
    <t>Total</t>
  </si>
  <si>
    <t>Rating</t>
  </si>
  <si>
    <t>Number of NC's</t>
  </si>
  <si>
    <t>Number of Observations</t>
  </si>
  <si>
    <t>All issued CAPA (Corrective &amp; Preventative actions)  should be closed within 7 days and NC to be finalized &amp; cleared within 30 days for auditor verification with evidence.</t>
  </si>
  <si>
    <t>Details of Non-Compliance:</t>
  </si>
  <si>
    <t>Details Of Observations:</t>
  </si>
  <si>
    <t>Key Highlights For Management:</t>
  </si>
  <si>
    <t>Auditors Signature</t>
  </si>
  <si>
    <t>No signature required if filled electronically</t>
  </si>
  <si>
    <t>Auditee Name</t>
  </si>
  <si>
    <t xml:space="preserve">Audit Findings Agreed:  </t>
  </si>
  <si>
    <t>This space is intentionally kept blank</t>
  </si>
  <si>
    <t>Auditee Signature</t>
  </si>
  <si>
    <t>"Copyrights: All rights are reserved, no part of this document can be reproduced or copied by any means except with written permission from SMSA"</t>
  </si>
  <si>
    <t>ISO 14001 &amp; ISO 45001 (EHS)</t>
  </si>
  <si>
    <t>Management Elements</t>
  </si>
  <si>
    <t>Facility/Floor Checks</t>
  </si>
  <si>
    <r>
      <rPr>
        <b/>
        <sz val="11"/>
        <rFont val="Calibri"/>
        <family val="2"/>
        <scheme val="minor"/>
      </rPr>
      <t>Start Time</t>
    </r>
    <r>
      <rPr>
        <b/>
        <sz val="10"/>
        <rFont val="Arial"/>
        <family val="2"/>
      </rPr>
      <t xml:space="preserve">
</t>
    </r>
  </si>
  <si>
    <r>
      <rPr>
        <b/>
        <sz val="11"/>
        <rFont val="Calibri"/>
        <family val="2"/>
        <scheme val="minor"/>
      </rPr>
      <t>End Time</t>
    </r>
    <r>
      <rPr>
        <b/>
        <sz val="10"/>
        <rFont val="Arial"/>
        <family val="2"/>
      </rPr>
      <t xml:space="preserve">
</t>
    </r>
  </si>
  <si>
    <t>Are the staff aware of the different channels of how knowledge is transferred ? Organizational Knowledge Work Instruction.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</si>
</sst>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_ "/>
  </numFmts>
  <fonts count="23">
    <font>
      <sz val="12"/>
      <name val="宋体"/>
      <charset val="134"/>
    </font>
    <font>
      <b/>
      <sz val="28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宋体"/>
      <family val="3"/>
      <charset val="134"/>
    </font>
    <font>
      <b/>
      <sz val="14"/>
      <color theme="1"/>
      <name val="Calibri"/>
      <family val="2"/>
      <scheme val="minor"/>
    </font>
    <font>
      <sz val="8"/>
      <name val="宋体"/>
      <charset val="134"/>
    </font>
    <font>
      <b/>
      <sz val="15"/>
      <name val="Calibri"/>
      <family val="2"/>
      <scheme val="minor"/>
    </font>
    <font>
      <sz val="15"/>
      <name val="Calibri"/>
      <family val="2"/>
      <scheme val="minor"/>
    </font>
    <font>
      <sz val="8"/>
      <color rgb="FF000000"/>
      <name val="Tahoma"/>
      <family val="2"/>
    </font>
    <font>
      <b/>
      <sz val="28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theme="0" tint="-0.14999847407452621"/>
      <name val="Calibri"/>
      <family val="2"/>
      <scheme val="minor"/>
    </font>
    <font>
      <b/>
      <sz val="8"/>
      <name val="Calibri"/>
      <family val="2"/>
      <scheme val="minor"/>
    </font>
    <font>
      <u/>
      <sz val="10"/>
      <name val="Arial"/>
      <family val="2"/>
    </font>
    <font>
      <b/>
      <sz val="23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Arial"/>
      <family val="2"/>
    </font>
    <font>
      <b/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rgb="FF8FC5F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9E7FF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5" fillId="0" borderId="0" applyFont="0" applyFill="0" applyBorder="0" applyAlignment="0" applyProtection="0">
      <alignment vertical="center"/>
    </xf>
  </cellStyleXfs>
  <cellXfs count="169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5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9" fillId="5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164" fontId="9" fillId="5" borderId="1" xfId="1" applyNumberFormat="1" applyFont="1" applyFill="1" applyBorder="1" applyAlignment="1" applyProtection="1">
      <alignment horizontal="center" vertical="center"/>
      <protection locked="0"/>
    </xf>
    <xf numFmtId="165" fontId="9" fillId="5" borderId="1" xfId="2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65" fontId="8" fillId="6" borderId="1" xfId="2" applyNumberFormat="1" applyFont="1" applyFill="1" applyBorder="1" applyAlignment="1" applyProtection="1">
      <alignment horizontal="center" vertical="center" wrapText="1"/>
    </xf>
    <xf numFmtId="10" fontId="8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readingOrder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3" fillId="10" borderId="1" xfId="0" applyFont="1" applyFill="1" applyBorder="1" applyAlignment="1">
      <alignment horizontal="left" vertical="center"/>
    </xf>
    <xf numFmtId="0" fontId="3" fillId="10" borderId="20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left" vertical="center"/>
    </xf>
    <xf numFmtId="0" fontId="2" fillId="10" borderId="20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2" fontId="2" fillId="5" borderId="1" xfId="0" applyNumberFormat="1" applyFont="1" applyFill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3" fillId="10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18" fontId="17" fillId="0" borderId="1" xfId="0" applyNumberFormat="1" applyFont="1" applyBorder="1" applyAlignment="1" applyProtection="1">
      <alignment horizontal="center" vertical="center"/>
      <protection locked="0"/>
    </xf>
    <xf numFmtId="18" fontId="17" fillId="0" borderId="16" xfId="0" applyNumberFormat="1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left"/>
      <protection locked="0"/>
    </xf>
    <xf numFmtId="0" fontId="3" fillId="10" borderId="18" xfId="0" applyFont="1" applyFill="1" applyBorder="1" applyAlignment="1">
      <alignment horizontal="left" vertical="center"/>
    </xf>
    <xf numFmtId="0" fontId="3" fillId="10" borderId="25" xfId="0" applyFont="1" applyFill="1" applyBorder="1" applyAlignment="1">
      <alignment horizontal="left" vertical="center"/>
    </xf>
    <xf numFmtId="0" fontId="16" fillId="0" borderId="21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3" fillId="10" borderId="21" xfId="0" applyFont="1" applyFill="1" applyBorder="1" applyAlignment="1">
      <alignment horizontal="left" vertical="center"/>
    </xf>
    <xf numFmtId="0" fontId="14" fillId="10" borderId="22" xfId="0" applyFont="1" applyFill="1" applyBorder="1" applyAlignment="1">
      <alignment horizontal="left" vertical="center"/>
    </xf>
    <xf numFmtId="0" fontId="16" fillId="9" borderId="20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9" borderId="16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left" vertical="center"/>
    </xf>
    <xf numFmtId="0" fontId="3" fillId="10" borderId="15" xfId="0" applyFont="1" applyFill="1" applyBorder="1" applyAlignment="1">
      <alignment horizontal="left" vertical="center"/>
    </xf>
    <xf numFmtId="0" fontId="3" fillId="10" borderId="17" xfId="0" applyFont="1" applyFill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/>
    </xf>
    <xf numFmtId="164" fontId="2" fillId="5" borderId="2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10" borderId="3" xfId="0" applyFont="1" applyFill="1" applyBorder="1" applyAlignment="1">
      <alignment horizontal="left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3" fillId="10" borderId="20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 applyProtection="1">
      <alignment horizontal="center" vertical="center"/>
      <protection locked="0"/>
    </xf>
    <xf numFmtId="0" fontId="3" fillId="10" borderId="20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14" fillId="10" borderId="14" xfId="0" applyFont="1" applyFill="1" applyBorder="1" applyAlignment="1">
      <alignment horizontal="left" vertical="center"/>
    </xf>
    <xf numFmtId="0" fontId="14" fillId="10" borderId="15" xfId="0" applyFont="1" applyFill="1" applyBorder="1" applyAlignment="1">
      <alignment horizontal="left" vertical="center"/>
    </xf>
    <xf numFmtId="0" fontId="14" fillId="10" borderId="3" xfId="0" applyFont="1" applyFill="1" applyBorder="1" applyAlignment="1">
      <alignment horizontal="left" vertical="center"/>
    </xf>
    <xf numFmtId="0" fontId="18" fillId="0" borderId="21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3" fillId="10" borderId="14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10" borderId="19" xfId="0" applyFont="1" applyFill="1" applyBorder="1" applyAlignment="1">
      <alignment horizontal="left" vertical="center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14" fillId="5" borderId="15" xfId="0" applyFont="1" applyFill="1" applyBorder="1" applyAlignment="1" applyProtection="1">
      <alignment horizontal="center" vertical="center"/>
      <protection locked="0"/>
    </xf>
    <xf numFmtId="0" fontId="14" fillId="5" borderId="3" xfId="0" applyFont="1" applyFill="1" applyBorder="1" applyAlignment="1" applyProtection="1">
      <alignment horizontal="center" vertical="center"/>
      <protection locked="0"/>
    </xf>
    <xf numFmtId="0" fontId="14" fillId="5" borderId="17" xfId="0" applyFont="1" applyFill="1" applyBorder="1" applyAlignment="1" applyProtection="1">
      <alignment horizontal="center" vertical="center"/>
      <protection locked="0"/>
    </xf>
    <xf numFmtId="0" fontId="3" fillId="10" borderId="20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 applyProtection="1">
      <alignment horizontal="center" vertical="center"/>
      <protection locked="0"/>
    </xf>
    <xf numFmtId="0" fontId="14" fillId="10" borderId="15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14" fillId="10" borderId="2" xfId="0" applyFont="1" applyFill="1" applyBorder="1" applyAlignment="1" applyProtection="1">
      <alignment horizontal="center" vertical="center" wrapText="1"/>
      <protection locked="0"/>
    </xf>
    <xf numFmtId="0" fontId="14" fillId="10" borderId="17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vertical="center"/>
    </xf>
    <xf numFmtId="15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14" fillId="5" borderId="2" xfId="0" applyFont="1" applyFill="1" applyBorder="1" applyAlignment="1" applyProtection="1">
      <alignment horizontal="center"/>
      <protection locked="0"/>
    </xf>
    <xf numFmtId="0" fontId="14" fillId="5" borderId="15" xfId="0" applyFont="1" applyFill="1" applyBorder="1" applyAlignment="1" applyProtection="1">
      <alignment horizontal="center"/>
      <protection locked="0"/>
    </xf>
    <xf numFmtId="0" fontId="14" fillId="5" borderId="17" xfId="0" applyFont="1" applyFill="1" applyBorder="1" applyAlignment="1" applyProtection="1">
      <alignment horizontal="center"/>
      <protection locked="0"/>
    </xf>
    <xf numFmtId="0" fontId="14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18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9" borderId="12" xfId="0" applyFont="1" applyFill="1" applyBorder="1" applyAlignment="1">
      <alignment horizontal="center" vertical="center" wrapText="1" readingOrder="1"/>
    </xf>
    <xf numFmtId="0" fontId="13" fillId="9" borderId="8" xfId="0" applyFont="1" applyFill="1" applyBorder="1" applyAlignment="1">
      <alignment horizontal="center" vertical="center" wrapText="1" readingOrder="1"/>
    </xf>
    <xf numFmtId="0" fontId="13" fillId="9" borderId="13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常规 3" xfId="1" xr:uid="{F8224B6F-43A2-4C94-AA56-D08EDA17DF3F}"/>
    <cellStyle name="百分比 2" xfId="2" xr:uid="{BA0F7044-FD19-4E36-B994-54E7E96A6E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672004273802029"/>
          <c:y val="0.12413486775691553"/>
          <c:w val="0.48430105085771552"/>
          <c:h val="0.80961961875862964"/>
        </c:manualLayout>
      </c:layout>
      <c:radarChart>
        <c:radarStyle val="marker"/>
        <c:varyColors val="0"/>
        <c:ser>
          <c:idx val="0"/>
          <c:order val="0"/>
          <c:cat>
            <c:strRef>
              <c:f>'Audit Report'!$B$14:$B$16</c:f>
              <c:strCache>
                <c:ptCount val="3"/>
                <c:pt idx="0">
                  <c:v>Management Elements</c:v>
                </c:pt>
                <c:pt idx="1">
                  <c:v>Facility/Floor Checks</c:v>
                </c:pt>
                <c:pt idx="2">
                  <c:v>Others/Audit History</c:v>
                </c:pt>
              </c:strCache>
            </c:strRef>
          </c:cat>
          <c:val>
            <c:numRef>
              <c:f>'Audit Report'!$C$14:$C$16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5DEE-4AC5-86CA-9AECA610CD2D}"/>
            </c:ext>
          </c:extLst>
        </c:ser>
        <c:ser>
          <c:idx val="1"/>
          <c:order val="1"/>
          <c:cat>
            <c:strRef>
              <c:f>'Audit Report'!$B$14:$B$16</c:f>
              <c:strCache>
                <c:ptCount val="3"/>
                <c:pt idx="0">
                  <c:v>Management Elements</c:v>
                </c:pt>
                <c:pt idx="1">
                  <c:v>Facility/Floor Checks</c:v>
                </c:pt>
                <c:pt idx="2">
                  <c:v>Others/Audit History</c:v>
                </c:pt>
              </c:strCache>
            </c:strRef>
          </c:cat>
          <c:val>
            <c:numRef>
              <c:f>'Audit Report'!$D$14:$D$16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EE-4AC5-86CA-9AECA610CD2D}"/>
            </c:ext>
          </c:extLst>
        </c:ser>
        <c:ser>
          <c:idx val="2"/>
          <c:order val="2"/>
          <c:cat>
            <c:strRef>
              <c:f>'Audit Report'!$B$14:$B$16</c:f>
              <c:strCache>
                <c:ptCount val="3"/>
                <c:pt idx="0">
                  <c:v>Management Elements</c:v>
                </c:pt>
                <c:pt idx="1">
                  <c:v>Facility/Floor Checks</c:v>
                </c:pt>
                <c:pt idx="2">
                  <c:v>Others/Audit History</c:v>
                </c:pt>
              </c:strCache>
            </c:strRef>
          </c:cat>
          <c:val>
            <c:numRef>
              <c:f>'Audit Report'!$E$14:$E$16</c:f>
              <c:numCache>
                <c:formatCode>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5DEE-4AC5-86CA-9AECA610CD2D}"/>
            </c:ext>
          </c:extLst>
        </c:ser>
        <c:ser>
          <c:idx val="3"/>
          <c:order val="3"/>
          <c:dLbls>
            <c:dLbl>
              <c:idx val="0"/>
              <c:layout>
                <c:manualLayout>
                  <c:x val="6.0377488212203789E-2"/>
                  <c:y val="-0.10007326007326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EE-4AC5-86CA-9AECA610CD2D}"/>
                </c:ext>
              </c:extLst>
            </c:dLbl>
            <c:dLbl>
              <c:idx val="1"/>
              <c:layout>
                <c:manualLayout>
                  <c:x val="8.7698975681137298E-2"/>
                  <c:y val="-7.01831501831501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EE-4AC5-86CA-9AECA610CD2D}"/>
                </c:ext>
              </c:extLst>
            </c:dLbl>
            <c:dLbl>
              <c:idx val="2"/>
              <c:layout>
                <c:manualLayout>
                  <c:x val="5.4545049125496479E-2"/>
                  <c:y val="0.1151648351648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EE-4AC5-86CA-9AECA610CD2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'Audit Report'!$B$14:$B$16</c:f>
              <c:strCache>
                <c:ptCount val="3"/>
                <c:pt idx="0">
                  <c:v>Management Elements</c:v>
                </c:pt>
                <c:pt idx="1">
                  <c:v>Facility/Floor Checks</c:v>
                </c:pt>
                <c:pt idx="2">
                  <c:v>Others/Audit History</c:v>
                </c:pt>
              </c:strCache>
            </c:strRef>
          </c:cat>
          <c:val>
            <c:numRef>
              <c:f>'Audit Report'!$F$14:$F$16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5DEE-4AC5-86CA-9AECA610C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235904"/>
        <c:axId val="122238464"/>
      </c:radarChart>
      <c:catAx>
        <c:axId val="1222359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2238464"/>
        <c:crosses val="autoZero"/>
        <c:auto val="0"/>
        <c:lblAlgn val="ctr"/>
        <c:lblOffset val="100"/>
        <c:noMultiLvlLbl val="0"/>
      </c:catAx>
      <c:valAx>
        <c:axId val="122238464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cross"/>
        <c:minorTickMark val="none"/>
        <c:tickLblPos val="none"/>
        <c:txPr>
          <a:bodyPr rot="0" vert="horz"/>
          <a:lstStyle/>
          <a:p>
            <a:pPr>
              <a:defRPr/>
            </a:pPr>
            <a:endParaRPr lang="en-US"/>
          </a:p>
        </c:txPr>
        <c:crossAx val="122235904"/>
        <c:crosses val="autoZero"/>
        <c:crossBetween val="between"/>
        <c:majorUnit val="20"/>
      </c:valAx>
    </c:plotArea>
    <c:plotVisOnly val="1"/>
    <c:dispBlanksAs val="gap"/>
    <c:showDLblsOverMax val="0"/>
  </c:chart>
  <c:printSettings>
    <c:headerFooter alignWithMargins="0"/>
    <c:pageMargins b="1" l="0.75000000000001465" r="0.75000000000001465" t="1" header="0.5" footer="0.5"/>
    <c:pageSetup/>
  </c:printSettings>
</c:chartSpace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11</xdr:row>
      <xdr:rowOff>23813</xdr:rowOff>
    </xdr:from>
    <xdr:to>
      <xdr:col>10</xdr:col>
      <xdr:colOff>1612900</xdr:colOff>
      <xdr:row>19</xdr:row>
      <xdr:rowOff>460376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1</xdr:row>
      <xdr:rowOff>9526</xdr:rowOff>
    </xdr:from>
    <xdr:to>
      <xdr:col>1</xdr:col>
      <xdr:colOff>749300</xdr:colOff>
      <xdr:row>1</xdr:row>
      <xdr:rowOff>438150</xdr:rowOff>
    </xdr:to>
    <xdr:pic>
      <xdr:nvPicPr>
        <xdr:cNvPr id="3" name="Picture 1" descr="Image result for smsa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 r="9767" b="39077"/>
        <a:stretch/>
      </xdr:blipFill>
      <xdr:spPr bwMode="auto">
        <a:xfrm>
          <a:off x="1" y="511176"/>
          <a:ext cx="1231899" cy="428624"/>
        </a:xfrm>
        <a:prstGeom prst="rect">
          <a:avLst/>
        </a:prstGeom>
        <a:noFill/>
      </xdr:spPr>
    </xdr:pic>
    <xdr:clientData/>
  </xdr:twoCellAnchor>
  <xdr:oneCellAnchor>
    <xdr:from>
      <xdr:col>8</xdr:col>
      <xdr:colOff>1263651</xdr:colOff>
      <xdr:row>1</xdr:row>
      <xdr:rowOff>38100</xdr:rowOff>
    </xdr:from>
    <xdr:ext cx="3219450" cy="7703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115301" y="539750"/>
          <a:ext cx="3219450" cy="7703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r" rtl="1"/>
          <a:r>
            <a:rPr lang="en-US" sz="1900" b="1">
              <a:latin typeface="+mn-lt"/>
              <a:cs typeface="Arial" pitchFamily="34" charset="0"/>
            </a:rPr>
            <a:t>Audit Summary Report</a:t>
          </a:r>
        </a:p>
        <a:p>
          <a:pPr rtl="1"/>
          <a:r>
            <a:rPr lang="en-US" sz="1300" b="0">
              <a:latin typeface="+mn-lt"/>
              <a:cs typeface="Arial" pitchFamily="34" charset="0"/>
            </a:rPr>
            <a:t>Owner/ Department: QRM</a:t>
          </a:r>
        </a:p>
        <a:p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37</xdr:row>
          <xdr:rowOff>31750</xdr:rowOff>
        </xdr:from>
        <xdr:to>
          <xdr:col>10</xdr:col>
          <xdr:colOff>717550</xdr:colOff>
          <xdr:row>37</xdr:row>
          <xdr:rowOff>171450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660400</xdr:colOff>
          <xdr:row>37</xdr:row>
          <xdr:rowOff>31750</xdr:rowOff>
        </xdr:from>
        <xdr:to>
          <xdr:col>10</xdr:col>
          <xdr:colOff>1219200</xdr:colOff>
          <xdr:row>37</xdr:row>
          <xdr:rowOff>171450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250031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255520" y="250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1258241</xdr:colOff>
      <xdr:row>0</xdr:row>
      <xdr:rowOff>825500</xdr:rowOff>
    </xdr:to>
    <xdr:pic>
      <xdr:nvPicPr>
        <xdr:cNvPr id="3" name="Picture 2" descr="SMSA White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" r="11924" b="41095"/>
        <a:stretch/>
      </xdr:blipFill>
      <xdr:spPr>
        <a:xfrm>
          <a:off x="0" y="0"/>
          <a:ext cx="2369491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382E5-CB8F-4D47-87F3-F240F1724FCD}">
  <dimension ref="A1:L40"/>
  <sheetViews>
    <sheetView topLeftCell="A32" zoomScale="70" zoomScaleNormal="70" workbookViewId="0">
      <selection activeCell="M4" sqref="M4"/>
    </sheetView>
  </sheetViews>
  <sheetFormatPr defaultColWidth="9" defaultRowHeight="15.5"/>
  <cols>
    <col min="1" max="1" width="6.33203125" style="46" customWidth="1"/>
    <col min="2" max="2" width="21.25" style="46" customWidth="1"/>
    <col min="3" max="3" width="7.08203125" style="46" customWidth="1"/>
    <col min="4" max="4" width="10.25" style="31" customWidth="1"/>
    <col min="5" max="5" width="8.58203125" style="31" customWidth="1"/>
    <col min="6" max="6" width="19.58203125" style="31" customWidth="1"/>
    <col min="7" max="7" width="14.75" style="31" customWidth="1"/>
    <col min="8" max="8" width="2.08203125" style="31" customWidth="1"/>
    <col min="9" max="9" width="18.33203125" style="31" customWidth="1"/>
    <col min="10" max="10" width="19.33203125" style="31" customWidth="1"/>
    <col min="11" max="11" width="21.33203125" style="31" customWidth="1"/>
    <col min="12" max="12" width="12.58203125" style="31" customWidth="1"/>
    <col min="13" max="16384" width="9" style="31"/>
  </cols>
  <sheetData>
    <row r="1" spans="1:11" ht="39.65" customHeight="1">
      <c r="A1" s="153" t="s">
        <v>206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</row>
    <row r="2" spans="1:11" s="32" customFormat="1" ht="51" customHeight="1">
      <c r="A2" s="156"/>
      <c r="B2" s="157"/>
      <c r="C2" s="157"/>
      <c r="D2" s="157"/>
      <c r="E2" s="157"/>
      <c r="F2" s="157"/>
      <c r="G2" s="157"/>
      <c r="H2" s="157"/>
      <c r="I2" s="157"/>
      <c r="J2" s="157"/>
      <c r="K2" s="158"/>
    </row>
    <row r="3" spans="1:11" s="35" customFormat="1" ht="30" customHeight="1">
      <c r="A3" s="76" t="s">
        <v>207</v>
      </c>
      <c r="B3" s="77"/>
      <c r="C3" s="96"/>
      <c r="D3" s="96"/>
      <c r="E3" s="96"/>
      <c r="F3" s="96"/>
      <c r="G3" s="95" t="s">
        <v>208</v>
      </c>
      <c r="H3" s="95"/>
      <c r="I3" s="33" t="s">
        <v>209</v>
      </c>
      <c r="J3" s="33" t="s">
        <v>210</v>
      </c>
      <c r="K3" s="34" t="s">
        <v>211</v>
      </c>
    </row>
    <row r="4" spans="1:11" s="35" customFormat="1" ht="30" customHeight="1">
      <c r="A4" s="76" t="s">
        <v>212</v>
      </c>
      <c r="B4" s="77"/>
      <c r="C4" s="150"/>
      <c r="D4" s="150"/>
      <c r="E4" s="150"/>
      <c r="F4" s="150"/>
      <c r="G4" s="151"/>
      <c r="H4" s="152"/>
      <c r="I4" s="47"/>
      <c r="J4" s="47"/>
      <c r="K4" s="48"/>
    </row>
    <row r="5" spans="1:11" s="35" customFormat="1" ht="30" customHeight="1">
      <c r="A5" s="76" t="s">
        <v>213</v>
      </c>
      <c r="B5" s="77"/>
      <c r="C5" s="133"/>
      <c r="D5" s="133"/>
      <c r="E5" s="133"/>
      <c r="F5" s="36" t="s">
        <v>213</v>
      </c>
      <c r="G5" s="134"/>
      <c r="H5" s="135"/>
      <c r="I5" s="136"/>
      <c r="J5" s="36" t="s">
        <v>213</v>
      </c>
      <c r="K5" s="49"/>
    </row>
    <row r="6" spans="1:11" s="35" customFormat="1" ht="30" customHeight="1">
      <c r="A6" s="76" t="s">
        <v>214</v>
      </c>
      <c r="B6" s="137"/>
      <c r="C6" s="138"/>
      <c r="D6" s="139"/>
      <c r="E6" s="139"/>
      <c r="F6" s="139"/>
      <c r="G6" s="140" t="s">
        <v>215</v>
      </c>
      <c r="H6" s="143"/>
      <c r="I6" s="144"/>
      <c r="J6" s="144"/>
      <c r="K6" s="145"/>
    </row>
    <row r="7" spans="1:11" s="35" customFormat="1" ht="30" customHeight="1">
      <c r="A7" s="76" t="s">
        <v>216</v>
      </c>
      <c r="B7" s="77"/>
      <c r="C7" s="146" t="s">
        <v>248</v>
      </c>
      <c r="D7" s="146"/>
      <c r="E7" s="146" t="s">
        <v>249</v>
      </c>
      <c r="F7" s="146"/>
      <c r="G7" s="141"/>
      <c r="H7" s="143"/>
      <c r="I7" s="144"/>
      <c r="J7" s="144"/>
      <c r="K7" s="145"/>
    </row>
    <row r="8" spans="1:11" s="35" customFormat="1" ht="30" customHeight="1">
      <c r="A8" s="76" t="s">
        <v>217</v>
      </c>
      <c r="B8" s="77"/>
      <c r="C8" s="147" t="s">
        <v>245</v>
      </c>
      <c r="D8" s="148"/>
      <c r="E8" s="148"/>
      <c r="F8" s="149"/>
      <c r="G8" s="142"/>
      <c r="H8" s="143"/>
      <c r="I8" s="144"/>
      <c r="J8" s="144"/>
      <c r="K8" s="145"/>
    </row>
    <row r="9" spans="1:11" s="35" customFormat="1" ht="48" customHeight="1">
      <c r="A9" s="60" t="s">
        <v>218</v>
      </c>
      <c r="B9" s="121"/>
      <c r="C9" s="122"/>
      <c r="D9" s="123"/>
      <c r="E9" s="123"/>
      <c r="F9" s="124"/>
      <c r="G9" s="122"/>
      <c r="H9" s="123"/>
      <c r="I9" s="123"/>
      <c r="J9" s="122"/>
      <c r="K9" s="125"/>
    </row>
    <row r="10" spans="1:11" s="35" customFormat="1" ht="41.25" customHeight="1">
      <c r="A10" s="126" t="s">
        <v>219</v>
      </c>
      <c r="B10" s="127"/>
      <c r="C10" s="128" t="s">
        <v>220</v>
      </c>
      <c r="D10" s="128"/>
      <c r="E10" s="128"/>
      <c r="F10" s="128"/>
      <c r="G10" s="129" t="s">
        <v>221</v>
      </c>
      <c r="H10" s="129"/>
      <c r="I10" s="130"/>
      <c r="J10" s="131" t="s">
        <v>222</v>
      </c>
      <c r="K10" s="132"/>
    </row>
    <row r="11" spans="1:11" s="35" customFormat="1" ht="15.75" hidden="1" customHeight="1">
      <c r="A11" s="101"/>
      <c r="B11" s="102"/>
      <c r="C11" s="102"/>
      <c r="D11" s="102"/>
      <c r="E11" s="102"/>
      <c r="F11" s="102"/>
      <c r="G11" s="103"/>
      <c r="H11" s="39"/>
      <c r="I11" s="104"/>
      <c r="J11" s="105"/>
      <c r="K11" s="106"/>
    </row>
    <row r="12" spans="1:11" s="35" customFormat="1" ht="31.5" customHeight="1">
      <c r="A12" s="113" t="s">
        <v>223</v>
      </c>
      <c r="B12" s="114"/>
      <c r="C12" s="114"/>
      <c r="D12" s="114"/>
      <c r="E12" s="114"/>
      <c r="F12" s="114"/>
      <c r="G12" s="114"/>
      <c r="H12" s="115"/>
      <c r="I12" s="107"/>
      <c r="J12" s="108"/>
      <c r="K12" s="109"/>
    </row>
    <row r="13" spans="1:11" s="35" customFormat="1" ht="34.5" customHeight="1">
      <c r="A13" s="37" t="s">
        <v>224</v>
      </c>
      <c r="B13" s="116" t="s">
        <v>225</v>
      </c>
      <c r="C13" s="117"/>
      <c r="D13" s="116" t="s">
        <v>226</v>
      </c>
      <c r="E13" s="117"/>
      <c r="F13" s="38" t="s">
        <v>227</v>
      </c>
      <c r="G13" s="118" t="s">
        <v>228</v>
      </c>
      <c r="H13" s="115"/>
      <c r="I13" s="107"/>
      <c r="J13" s="108"/>
      <c r="K13" s="109"/>
    </row>
    <row r="14" spans="1:11" s="35" customFormat="1" ht="25.5" customHeight="1">
      <c r="A14" s="40">
        <v>1</v>
      </c>
      <c r="B14" s="85" t="s">
        <v>246</v>
      </c>
      <c r="C14" s="85"/>
      <c r="D14" s="86">
        <v>100</v>
      </c>
      <c r="E14" s="87"/>
      <c r="F14" s="41"/>
      <c r="G14" s="119" t="str">
        <f>IF(F14=0,"",IF(F14&gt;97,"Excellent",IF(F14&gt;95,"Good",IF(F14&gt;=90,"Fair",IF(F14&lt;=89,"Poor")))))</f>
        <v/>
      </c>
      <c r="H14" s="120"/>
      <c r="I14" s="107"/>
      <c r="J14" s="108"/>
      <c r="K14" s="109"/>
    </row>
    <row r="15" spans="1:11" s="35" customFormat="1" ht="26.25" customHeight="1">
      <c r="A15" s="40">
        <v>2</v>
      </c>
      <c r="B15" s="85" t="s">
        <v>247</v>
      </c>
      <c r="C15" s="85"/>
      <c r="D15" s="86">
        <v>100</v>
      </c>
      <c r="E15" s="87"/>
      <c r="F15" s="41"/>
      <c r="G15" s="119" t="str">
        <f>IF(F15=0,"",IF(F15&gt;97,"Excellent",IF(F15&gt;95,"Good",IF(F15&gt;=90,"Fair",IF(F15&lt;=89,"Poor")))))</f>
        <v/>
      </c>
      <c r="H15" s="120"/>
      <c r="I15" s="107"/>
      <c r="J15" s="108"/>
      <c r="K15" s="109"/>
    </row>
    <row r="16" spans="1:11" s="35" customFormat="1" ht="25.5" customHeight="1">
      <c r="A16" s="40">
        <v>3</v>
      </c>
      <c r="B16" s="85" t="s">
        <v>229</v>
      </c>
      <c r="C16" s="85"/>
      <c r="D16" s="86">
        <v>100</v>
      </c>
      <c r="E16" s="87"/>
      <c r="F16" s="41"/>
      <c r="G16" s="119" t="str">
        <f>IF(F16=0,"",IF(F16&gt;97,"Excellent",IF(F16&gt;95,"Good",IF(F16&gt;=90,"Fair",IF(F16&lt;=89,"Poor")))))</f>
        <v/>
      </c>
      <c r="H16" s="120"/>
      <c r="I16" s="107"/>
      <c r="J16" s="108"/>
      <c r="K16" s="109"/>
    </row>
    <row r="17" spans="1:11" s="35" customFormat="1" ht="25.5" customHeight="1">
      <c r="A17" s="40">
        <v>4</v>
      </c>
      <c r="B17" s="85" t="s">
        <v>230</v>
      </c>
      <c r="C17" s="85"/>
      <c r="D17" s="86">
        <v>100</v>
      </c>
      <c r="E17" s="87"/>
      <c r="F17" s="42" t="e">
        <f>AVERAGE(F14:F16)</f>
        <v>#DIV/0!</v>
      </c>
      <c r="G17" s="88" t="e">
        <f>IF(F17=0,"",IF(F17&gt;97,"Excellent",IF(F17&gt;95,"Good",IF(F17&gt;=90,"Fair",IF(F17&lt;=89,"Poor")))))</f>
        <v>#DIV/0!</v>
      </c>
      <c r="H17" s="89"/>
      <c r="I17" s="107"/>
      <c r="J17" s="108"/>
      <c r="K17" s="109"/>
    </row>
    <row r="18" spans="1:11" s="35" customFormat="1" ht="35.15" customHeight="1">
      <c r="A18" s="76" t="s">
        <v>231</v>
      </c>
      <c r="B18" s="77"/>
      <c r="C18" s="90"/>
      <c r="D18" s="91" t="e">
        <f>G17</f>
        <v>#DIV/0!</v>
      </c>
      <c r="E18" s="92"/>
      <c r="F18" s="92"/>
      <c r="G18" s="92"/>
      <c r="H18" s="93"/>
      <c r="I18" s="107"/>
      <c r="J18" s="108"/>
      <c r="K18" s="109"/>
    </row>
    <row r="19" spans="1:11" s="35" customFormat="1" ht="35.15" customHeight="1">
      <c r="A19" s="94" t="s">
        <v>232</v>
      </c>
      <c r="B19" s="95"/>
      <c r="C19" s="50"/>
      <c r="D19" s="95" t="s">
        <v>233</v>
      </c>
      <c r="E19" s="95"/>
      <c r="F19" s="95"/>
      <c r="G19" s="96"/>
      <c r="H19" s="96"/>
      <c r="I19" s="110"/>
      <c r="J19" s="111"/>
      <c r="K19" s="112"/>
    </row>
    <row r="20" spans="1:11" s="35" customFormat="1" ht="37.5" customHeight="1">
      <c r="A20" s="97" t="s">
        <v>234</v>
      </c>
      <c r="B20" s="98"/>
      <c r="C20" s="98"/>
      <c r="D20" s="98"/>
      <c r="E20" s="98"/>
      <c r="F20" s="98"/>
      <c r="G20" s="98"/>
      <c r="H20" s="98"/>
      <c r="I20" s="99"/>
      <c r="J20" s="99"/>
      <c r="K20" s="100"/>
    </row>
    <row r="21" spans="1:11" s="35" customFormat="1" ht="25" customHeight="1">
      <c r="A21" s="76" t="s">
        <v>235</v>
      </c>
      <c r="B21" s="77"/>
      <c r="C21" s="77"/>
      <c r="D21" s="77"/>
      <c r="E21" s="77"/>
      <c r="F21" s="77"/>
      <c r="G21" s="77"/>
      <c r="H21" s="77"/>
      <c r="I21" s="77"/>
      <c r="J21" s="77"/>
      <c r="K21" s="78"/>
    </row>
    <row r="22" spans="1:11" s="35" customFormat="1" ht="43" customHeight="1">
      <c r="A22" s="43">
        <v>1</v>
      </c>
      <c r="B22" s="55"/>
      <c r="C22" s="56"/>
      <c r="D22" s="56"/>
      <c r="E22" s="56"/>
      <c r="F22" s="56"/>
      <c r="G22" s="56"/>
      <c r="H22" s="56"/>
      <c r="I22" s="56"/>
      <c r="J22" s="56"/>
      <c r="K22" s="57"/>
    </row>
    <row r="23" spans="1:11" s="35" customFormat="1" ht="43" customHeight="1">
      <c r="A23" s="43">
        <v>2</v>
      </c>
      <c r="B23" s="55"/>
      <c r="C23" s="56"/>
      <c r="D23" s="56"/>
      <c r="E23" s="56"/>
      <c r="F23" s="56"/>
      <c r="G23" s="56"/>
      <c r="H23" s="56"/>
      <c r="I23" s="56"/>
      <c r="J23" s="56"/>
      <c r="K23" s="57"/>
    </row>
    <row r="24" spans="1:11" s="35" customFormat="1" ht="43" customHeight="1">
      <c r="A24" s="43">
        <v>3</v>
      </c>
      <c r="B24" s="55"/>
      <c r="C24" s="56"/>
      <c r="D24" s="56"/>
      <c r="E24" s="56"/>
      <c r="F24" s="56"/>
      <c r="G24" s="56"/>
      <c r="H24" s="56"/>
      <c r="I24" s="56"/>
      <c r="J24" s="56"/>
      <c r="K24" s="57"/>
    </row>
    <row r="25" spans="1:11" s="35" customFormat="1" ht="43" customHeight="1">
      <c r="A25" s="43">
        <v>4</v>
      </c>
      <c r="B25" s="55"/>
      <c r="C25" s="56"/>
      <c r="D25" s="56"/>
      <c r="E25" s="56"/>
      <c r="F25" s="56"/>
      <c r="G25" s="56"/>
      <c r="H25" s="56"/>
      <c r="I25" s="56"/>
      <c r="J25" s="56"/>
      <c r="K25" s="57"/>
    </row>
    <row r="26" spans="1:11" s="35" customFormat="1" ht="43" customHeight="1">
      <c r="A26" s="43">
        <v>5</v>
      </c>
      <c r="B26" s="55"/>
      <c r="C26" s="56"/>
      <c r="D26" s="56"/>
      <c r="E26" s="56"/>
      <c r="F26" s="56"/>
      <c r="G26" s="56"/>
      <c r="H26" s="56"/>
      <c r="I26" s="56"/>
      <c r="J26" s="56"/>
      <c r="K26" s="57"/>
    </row>
    <row r="27" spans="1:11" s="35" customFormat="1" ht="25" customHeight="1">
      <c r="A27" s="76" t="s">
        <v>236</v>
      </c>
      <c r="B27" s="77"/>
      <c r="C27" s="77"/>
      <c r="D27" s="77"/>
      <c r="E27" s="77"/>
      <c r="F27" s="77"/>
      <c r="G27" s="77"/>
      <c r="H27" s="77"/>
      <c r="I27" s="77"/>
      <c r="J27" s="77"/>
      <c r="K27" s="78"/>
    </row>
    <row r="28" spans="1:11" s="35" customFormat="1" ht="42.65" customHeight="1">
      <c r="A28" s="43">
        <v>1</v>
      </c>
      <c r="B28" s="55"/>
      <c r="C28" s="56"/>
      <c r="D28" s="56"/>
      <c r="E28" s="56"/>
      <c r="F28" s="56"/>
      <c r="G28" s="56"/>
      <c r="H28" s="56"/>
      <c r="I28" s="56"/>
      <c r="J28" s="56"/>
      <c r="K28" s="57"/>
    </row>
    <row r="29" spans="1:11" s="35" customFormat="1" ht="51" customHeight="1">
      <c r="A29" s="43">
        <v>2</v>
      </c>
      <c r="B29" s="55"/>
      <c r="C29" s="56"/>
      <c r="D29" s="56"/>
      <c r="E29" s="56"/>
      <c r="F29" s="56"/>
      <c r="G29" s="56"/>
      <c r="H29" s="56"/>
      <c r="I29" s="56"/>
      <c r="J29" s="56"/>
      <c r="K29" s="57"/>
    </row>
    <row r="30" spans="1:11" s="35" customFormat="1" ht="50.5" customHeight="1">
      <c r="A30" s="43">
        <v>3</v>
      </c>
      <c r="B30" s="82"/>
      <c r="C30" s="83"/>
      <c r="D30" s="83"/>
      <c r="E30" s="83"/>
      <c r="F30" s="83"/>
      <c r="G30" s="83"/>
      <c r="H30" s="83"/>
      <c r="I30" s="83"/>
      <c r="J30" s="83"/>
      <c r="K30" s="84"/>
    </row>
    <row r="31" spans="1:11" s="35" customFormat="1" ht="40" customHeight="1">
      <c r="A31" s="43">
        <v>4</v>
      </c>
      <c r="B31" s="55"/>
      <c r="C31" s="56"/>
      <c r="D31" s="56"/>
      <c r="E31" s="56"/>
      <c r="F31" s="56"/>
      <c r="G31" s="56"/>
      <c r="H31" s="56"/>
      <c r="I31" s="56"/>
      <c r="J31" s="56"/>
      <c r="K31" s="57"/>
    </row>
    <row r="32" spans="1:11" s="35" customFormat="1" ht="58.5" customHeight="1">
      <c r="A32" s="43">
        <v>5</v>
      </c>
      <c r="B32" s="55"/>
      <c r="C32" s="56"/>
      <c r="D32" s="56"/>
      <c r="E32" s="56"/>
      <c r="F32" s="56"/>
      <c r="G32" s="56"/>
      <c r="H32" s="56"/>
      <c r="I32" s="56"/>
      <c r="J32" s="56"/>
      <c r="K32" s="57"/>
    </row>
    <row r="33" spans="1:12" s="35" customFormat="1" ht="25" customHeight="1">
      <c r="A33" s="76" t="s">
        <v>237</v>
      </c>
      <c r="B33" s="77"/>
      <c r="C33" s="77"/>
      <c r="D33" s="77"/>
      <c r="E33" s="77"/>
      <c r="F33" s="77"/>
      <c r="G33" s="77"/>
      <c r="H33" s="77"/>
      <c r="I33" s="77"/>
      <c r="J33" s="77"/>
      <c r="K33" s="78"/>
    </row>
    <row r="34" spans="1:12" s="35" customFormat="1" ht="20.5" customHeight="1">
      <c r="A34" s="43">
        <v>1</v>
      </c>
      <c r="B34" s="79"/>
      <c r="C34" s="80"/>
      <c r="D34" s="80"/>
      <c r="E34" s="80"/>
      <c r="F34" s="80"/>
      <c r="G34" s="80"/>
      <c r="H34" s="80"/>
      <c r="I34" s="80"/>
      <c r="J34" s="80"/>
      <c r="K34" s="81"/>
    </row>
    <row r="35" spans="1:12" s="35" customFormat="1" ht="20.5" customHeight="1">
      <c r="A35" s="43">
        <v>2</v>
      </c>
      <c r="B35" s="58"/>
      <c r="C35" s="58"/>
      <c r="D35" s="58"/>
      <c r="E35" s="58"/>
      <c r="F35" s="58"/>
      <c r="G35" s="58"/>
      <c r="H35" s="58"/>
      <c r="I35" s="58"/>
      <c r="J35" s="58"/>
      <c r="K35" s="59"/>
    </row>
    <row r="36" spans="1:12" s="35" customFormat="1" ht="20.5" customHeight="1">
      <c r="A36" s="43">
        <v>3</v>
      </c>
      <c r="B36" s="58"/>
      <c r="C36" s="58"/>
      <c r="D36" s="58"/>
      <c r="E36" s="58"/>
      <c r="F36" s="58"/>
      <c r="G36" s="58"/>
      <c r="H36" s="58"/>
      <c r="I36" s="58"/>
      <c r="J36" s="58"/>
      <c r="K36" s="59"/>
    </row>
    <row r="37" spans="1:12" s="35" customFormat="1" ht="20.5" customHeight="1">
      <c r="A37" s="43">
        <v>4</v>
      </c>
      <c r="B37" s="58"/>
      <c r="C37" s="58"/>
      <c r="D37" s="58"/>
      <c r="E37" s="58"/>
      <c r="F37" s="58"/>
      <c r="G37" s="58"/>
      <c r="H37" s="58"/>
      <c r="I37" s="58"/>
      <c r="J37" s="58"/>
      <c r="K37" s="59"/>
    </row>
    <row r="38" spans="1:12" s="35" customFormat="1" ht="25.5" customHeight="1">
      <c r="A38" s="60" t="s">
        <v>238</v>
      </c>
      <c r="B38" s="61"/>
      <c r="C38" s="62" t="s">
        <v>239</v>
      </c>
      <c r="D38" s="63"/>
      <c r="E38" s="64"/>
      <c r="F38" s="38" t="s">
        <v>240</v>
      </c>
      <c r="G38" s="65" t="s">
        <v>185</v>
      </c>
      <c r="H38" s="66"/>
      <c r="I38" s="67"/>
      <c r="J38" s="68" t="s">
        <v>241</v>
      </c>
      <c r="K38" s="69"/>
      <c r="L38" s="44"/>
    </row>
    <row r="39" spans="1:12" s="35" customFormat="1" ht="23.25" customHeight="1">
      <c r="A39" s="70" t="s">
        <v>242</v>
      </c>
      <c r="B39" s="71"/>
      <c r="C39" s="71"/>
      <c r="D39" s="71"/>
      <c r="E39" s="71"/>
      <c r="F39" s="45" t="s">
        <v>243</v>
      </c>
      <c r="G39" s="72" t="s">
        <v>239</v>
      </c>
      <c r="H39" s="73"/>
      <c r="I39" s="74"/>
      <c r="J39" s="71" t="s">
        <v>242</v>
      </c>
      <c r="K39" s="75"/>
    </row>
    <row r="40" spans="1:12" ht="20.5" customHeight="1" thickBot="1">
      <c r="A40" s="52" t="s">
        <v>244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</row>
  </sheetData>
  <sheetProtection selectLockedCells="1"/>
  <protectedRanges>
    <protectedRange password="CF7A" sqref="A18:C18 A11:H13 A15:A17 A14:E14 B17:F17 H14:H17 J10:O10 C6:F6 B15:E16" name="Range1"/>
  </protectedRanges>
  <dataConsolidate/>
  <mergeCells count="80">
    <mergeCell ref="A4:B4"/>
    <mergeCell ref="C4:F4"/>
    <mergeCell ref="G4:H4"/>
    <mergeCell ref="A1:K1"/>
    <mergeCell ref="A2:K2"/>
    <mergeCell ref="A3:B3"/>
    <mergeCell ref="C3:F3"/>
    <mergeCell ref="G3:H3"/>
    <mergeCell ref="A5:B5"/>
    <mergeCell ref="C5:E5"/>
    <mergeCell ref="G5:I5"/>
    <mergeCell ref="A6:B6"/>
    <mergeCell ref="C6:F6"/>
    <mergeCell ref="G6:G8"/>
    <mergeCell ref="H6:K6"/>
    <mergeCell ref="A7:B7"/>
    <mergeCell ref="C7:D7"/>
    <mergeCell ref="E7:F7"/>
    <mergeCell ref="H7:K7"/>
    <mergeCell ref="A8:B8"/>
    <mergeCell ref="C8:F8"/>
    <mergeCell ref="H8:K8"/>
    <mergeCell ref="A9:B9"/>
    <mergeCell ref="C9:F9"/>
    <mergeCell ref="G9:I9"/>
    <mergeCell ref="J9:K9"/>
    <mergeCell ref="A10:B10"/>
    <mergeCell ref="C10:F10"/>
    <mergeCell ref="G10:I10"/>
    <mergeCell ref="J10:K10"/>
    <mergeCell ref="A11:G11"/>
    <mergeCell ref="I11:K19"/>
    <mergeCell ref="A12:H12"/>
    <mergeCell ref="B13:C13"/>
    <mergeCell ref="D13:E13"/>
    <mergeCell ref="G13:H13"/>
    <mergeCell ref="B16:C16"/>
    <mergeCell ref="D16:E16"/>
    <mergeCell ref="G16:H16"/>
    <mergeCell ref="B14:C14"/>
    <mergeCell ref="D14:E14"/>
    <mergeCell ref="G14:H14"/>
    <mergeCell ref="B15:C15"/>
    <mergeCell ref="D15:E15"/>
    <mergeCell ref="G15:H15"/>
    <mergeCell ref="B24:K24"/>
    <mergeCell ref="B17:C17"/>
    <mergeCell ref="D17:E17"/>
    <mergeCell ref="G17:H17"/>
    <mergeCell ref="A18:C18"/>
    <mergeCell ref="D18:H18"/>
    <mergeCell ref="A19:B19"/>
    <mergeCell ref="D19:F19"/>
    <mergeCell ref="G19:H19"/>
    <mergeCell ref="A20:H20"/>
    <mergeCell ref="I20:K20"/>
    <mergeCell ref="A21:K21"/>
    <mergeCell ref="B22:K22"/>
    <mergeCell ref="B23:K23"/>
    <mergeCell ref="B25:K25"/>
    <mergeCell ref="A27:K27"/>
    <mergeCell ref="B28:K28"/>
    <mergeCell ref="B29:K29"/>
    <mergeCell ref="B30:K30"/>
    <mergeCell ref="A40:K40"/>
    <mergeCell ref="B26:K26"/>
    <mergeCell ref="B37:K37"/>
    <mergeCell ref="A38:B38"/>
    <mergeCell ref="C38:E38"/>
    <mergeCell ref="G38:I38"/>
    <mergeCell ref="J38:K38"/>
    <mergeCell ref="A39:E39"/>
    <mergeCell ref="G39:I39"/>
    <mergeCell ref="J39:K39"/>
    <mergeCell ref="B31:K31"/>
    <mergeCell ref="A33:K33"/>
    <mergeCell ref="B34:K34"/>
    <mergeCell ref="B35:K35"/>
    <mergeCell ref="B36:K36"/>
    <mergeCell ref="B32:K32"/>
  </mergeCells>
  <printOptions horizontalCentered="1" verticalCentered="1"/>
  <pageMargins left="0" right="0" top="0" bottom="0" header="0.3" footer="0.3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10</xdr:col>
                    <xdr:colOff>152400</xdr:colOff>
                    <xdr:row>37</xdr:row>
                    <xdr:rowOff>31750</xdr:rowOff>
                  </from>
                  <to>
                    <xdr:col>10</xdr:col>
                    <xdr:colOff>717550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10</xdr:col>
                    <xdr:colOff>660400</xdr:colOff>
                    <xdr:row>37</xdr:row>
                    <xdr:rowOff>31750</xdr:rowOff>
                  </from>
                  <to>
                    <xdr:col>10</xdr:col>
                    <xdr:colOff>1219200</xdr:colOff>
                    <xdr:row>37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BFAB7-BB9C-4D91-9BEE-2839EB2653BF}">
  <dimension ref="A1:L170"/>
  <sheetViews>
    <sheetView tabSelected="1" topLeftCell="A4" zoomScale="40" zoomScaleNormal="40" zoomScaleSheetLayoutView="10" workbookViewId="0">
      <selection activeCell="E7" sqref="E7"/>
    </sheetView>
  </sheetViews>
  <sheetFormatPr defaultColWidth="9" defaultRowHeight="14.5"/>
  <cols>
    <col min="1" max="1" width="14.58203125" style="1" customWidth="1"/>
    <col min="2" max="2" width="32.25" style="10" customWidth="1"/>
    <col min="3" max="3" width="29.58203125" style="10" customWidth="1"/>
    <col min="4" max="4" width="8.58203125" style="14" customWidth="1"/>
    <col min="5" max="5" width="60.58203125" style="11" customWidth="1"/>
    <col min="6" max="6" width="85.08203125" style="10" customWidth="1"/>
    <col min="7" max="7" width="15.58203125" style="12" customWidth="1"/>
    <col min="8" max="8" width="11.58203125" style="14" customWidth="1"/>
    <col min="9" max="9" width="8.08203125" style="12" customWidth="1"/>
    <col min="10" max="10" width="9" style="13" customWidth="1"/>
    <col min="11" max="11" width="8.33203125" style="13" customWidth="1"/>
    <col min="12" max="12" width="21.5" style="1" customWidth="1"/>
    <col min="13" max="13" width="5.5" style="1" customWidth="1"/>
    <col min="14" max="16384" width="9" style="1"/>
  </cols>
  <sheetData>
    <row r="1" spans="1:12" ht="75" customHeight="1">
      <c r="A1" s="165" t="s">
        <v>67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 ht="27" customHeight="1">
      <c r="A2" s="166" t="s">
        <v>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2" s="4" customFormat="1" ht="59.15" customHeight="1">
      <c r="A3" s="28" t="s">
        <v>1</v>
      </c>
      <c r="B3" s="168" t="s">
        <v>24</v>
      </c>
      <c r="C3" s="168"/>
      <c r="D3" s="2" t="s">
        <v>2</v>
      </c>
      <c r="E3" s="2" t="s">
        <v>3</v>
      </c>
      <c r="F3" s="2" t="s">
        <v>4</v>
      </c>
      <c r="G3" s="2" t="s">
        <v>5</v>
      </c>
      <c r="H3" s="2" t="s">
        <v>68</v>
      </c>
      <c r="I3" s="2" t="s">
        <v>6</v>
      </c>
      <c r="J3" s="2" t="s">
        <v>7</v>
      </c>
      <c r="K3" s="2" t="s">
        <v>8</v>
      </c>
      <c r="L3" s="3" t="s">
        <v>9</v>
      </c>
    </row>
    <row r="4" spans="1:12" s="5" customFormat="1" ht="59.15" customHeight="1">
      <c r="A4" s="167" t="s">
        <v>204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</row>
    <row r="5" spans="1:12" s="5" customFormat="1" ht="59.15" customHeight="1">
      <c r="A5" s="164" t="s">
        <v>22</v>
      </c>
      <c r="B5" s="159" t="s">
        <v>23</v>
      </c>
      <c r="C5" s="159"/>
      <c r="D5" s="18">
        <v>1</v>
      </c>
      <c r="E5" s="29" t="s">
        <v>69</v>
      </c>
      <c r="F5" s="15"/>
      <c r="G5" s="15"/>
      <c r="H5" s="51"/>
      <c r="I5" s="18">
        <v>1</v>
      </c>
      <c r="J5" s="19"/>
      <c r="K5" s="20">
        <f>IFERROR(I5*J5,"N/A")</f>
        <v>0</v>
      </c>
      <c r="L5" s="21"/>
    </row>
    <row r="6" spans="1:12" s="5" customFormat="1" ht="59.15" customHeight="1">
      <c r="A6" s="164"/>
      <c r="B6" s="159" t="s">
        <v>190</v>
      </c>
      <c r="C6" s="159"/>
      <c r="D6" s="18">
        <v>2</v>
      </c>
      <c r="E6" s="29" t="s">
        <v>70</v>
      </c>
      <c r="F6" s="15"/>
      <c r="G6" s="15"/>
      <c r="H6" s="51"/>
      <c r="I6" s="18">
        <v>1</v>
      </c>
      <c r="J6" s="19"/>
      <c r="K6" s="20">
        <f>IFERROR(I6*J6,"N/A")</f>
        <v>0</v>
      </c>
      <c r="L6" s="21"/>
    </row>
    <row r="7" spans="1:12" s="5" customFormat="1" ht="59.15" customHeight="1">
      <c r="A7" s="164"/>
      <c r="B7" s="159"/>
      <c r="C7" s="159"/>
      <c r="D7" s="18">
        <v>3</v>
      </c>
      <c r="E7" s="29" t="s">
        <v>181</v>
      </c>
      <c r="F7" s="15"/>
      <c r="G7" s="15"/>
      <c r="H7" s="51"/>
      <c r="I7" s="18">
        <v>1</v>
      </c>
      <c r="J7" s="19"/>
      <c r="K7" s="20">
        <f t="shared" ref="K7:K76" si="0">IFERROR(I7*J7,"N/A")</f>
        <v>0</v>
      </c>
      <c r="L7" s="21"/>
    </row>
    <row r="8" spans="1:12" s="5" customFormat="1" ht="59.15" customHeight="1">
      <c r="A8" s="164"/>
      <c r="B8" s="159"/>
      <c r="C8" s="159"/>
      <c r="D8" s="18">
        <v>4</v>
      </c>
      <c r="E8" s="29" t="s">
        <v>72</v>
      </c>
      <c r="F8" s="15"/>
      <c r="G8" s="15"/>
      <c r="H8" s="51"/>
      <c r="I8" s="18">
        <v>1</v>
      </c>
      <c r="J8" s="19"/>
      <c r="K8" s="20">
        <f t="shared" si="0"/>
        <v>0</v>
      </c>
      <c r="L8" s="21"/>
    </row>
    <row r="9" spans="1:12" s="5" customFormat="1" ht="109" customHeight="1">
      <c r="A9" s="164"/>
      <c r="B9" s="159"/>
      <c r="C9" s="159"/>
      <c r="D9" s="18">
        <v>5</v>
      </c>
      <c r="E9" s="29" t="s">
        <v>191</v>
      </c>
      <c r="F9" s="15"/>
      <c r="G9" s="15"/>
      <c r="H9" s="51"/>
      <c r="I9" s="18">
        <v>1</v>
      </c>
      <c r="J9" s="19"/>
      <c r="K9" s="20">
        <f t="shared" si="0"/>
        <v>0</v>
      </c>
      <c r="L9" s="21"/>
    </row>
    <row r="10" spans="1:12" s="5" customFormat="1" ht="100.5" customHeight="1">
      <c r="A10" s="164"/>
      <c r="B10" s="159"/>
      <c r="C10" s="159"/>
      <c r="D10" s="18">
        <v>6</v>
      </c>
      <c r="E10" s="29" t="s">
        <v>192</v>
      </c>
      <c r="F10" s="15"/>
      <c r="G10" s="15"/>
      <c r="H10" s="51"/>
      <c r="I10" s="18">
        <v>1</v>
      </c>
      <c r="J10" s="19"/>
      <c r="K10" s="20">
        <f t="shared" si="0"/>
        <v>0</v>
      </c>
      <c r="L10" s="21"/>
    </row>
    <row r="11" spans="1:12" s="5" customFormat="1" ht="59.15" customHeight="1">
      <c r="A11" s="164"/>
      <c r="B11" s="159" t="s">
        <v>71</v>
      </c>
      <c r="C11" s="159"/>
      <c r="D11" s="18">
        <v>7</v>
      </c>
      <c r="E11" s="29" t="s">
        <v>89</v>
      </c>
      <c r="F11" s="15"/>
      <c r="G11" s="15"/>
      <c r="H11" s="51"/>
      <c r="I11" s="18">
        <v>1</v>
      </c>
      <c r="J11" s="19"/>
      <c r="K11" s="20">
        <f t="shared" si="0"/>
        <v>0</v>
      </c>
      <c r="L11" s="21"/>
    </row>
    <row r="12" spans="1:12" s="5" customFormat="1" ht="59.15" customHeight="1">
      <c r="A12" s="164" t="s">
        <v>45</v>
      </c>
      <c r="B12" s="159" t="s">
        <v>65</v>
      </c>
      <c r="C12" s="159"/>
      <c r="D12" s="18">
        <v>8</v>
      </c>
      <c r="E12" s="29" t="s">
        <v>73</v>
      </c>
      <c r="F12" s="15"/>
      <c r="G12" s="15"/>
      <c r="H12" s="51"/>
      <c r="I12" s="18">
        <v>1</v>
      </c>
      <c r="J12" s="19"/>
      <c r="K12" s="20">
        <f t="shared" si="0"/>
        <v>0</v>
      </c>
      <c r="L12" s="21"/>
    </row>
    <row r="13" spans="1:12" s="5" customFormat="1" ht="59.15" customHeight="1">
      <c r="A13" s="164"/>
      <c r="B13" s="159"/>
      <c r="C13" s="159"/>
      <c r="D13" s="18">
        <v>9</v>
      </c>
      <c r="E13" s="29" t="s">
        <v>74</v>
      </c>
      <c r="F13" s="15"/>
      <c r="G13" s="15"/>
      <c r="H13" s="51"/>
      <c r="I13" s="18">
        <v>1</v>
      </c>
      <c r="J13" s="19"/>
      <c r="K13" s="20">
        <f t="shared" si="0"/>
        <v>0</v>
      </c>
      <c r="L13" s="21"/>
    </row>
    <row r="14" spans="1:12" s="5" customFormat="1" ht="59.15" customHeight="1">
      <c r="A14" s="164"/>
      <c r="B14" s="159" t="s">
        <v>75</v>
      </c>
      <c r="C14" s="159"/>
      <c r="D14" s="18">
        <v>10</v>
      </c>
      <c r="E14" s="29" t="s">
        <v>76</v>
      </c>
      <c r="F14" s="15"/>
      <c r="G14" s="15"/>
      <c r="H14" s="51"/>
      <c r="I14" s="18">
        <v>1</v>
      </c>
      <c r="J14" s="19"/>
      <c r="K14" s="20">
        <f t="shared" si="0"/>
        <v>0</v>
      </c>
      <c r="L14" s="21"/>
    </row>
    <row r="15" spans="1:12" s="5" customFormat="1" ht="59.15" customHeight="1">
      <c r="A15" s="164"/>
      <c r="B15" s="159"/>
      <c r="C15" s="159"/>
      <c r="D15" s="18">
        <v>11</v>
      </c>
      <c r="E15" s="29" t="s">
        <v>77</v>
      </c>
      <c r="F15" s="15"/>
      <c r="G15" s="15"/>
      <c r="H15" s="51"/>
      <c r="I15" s="18">
        <v>1</v>
      </c>
      <c r="J15" s="19"/>
      <c r="K15" s="20">
        <f t="shared" si="0"/>
        <v>0</v>
      </c>
      <c r="L15" s="21"/>
    </row>
    <row r="16" spans="1:12" s="5" customFormat="1" ht="59.15" customHeight="1">
      <c r="A16" s="164"/>
      <c r="B16" s="159"/>
      <c r="C16" s="159"/>
      <c r="D16" s="18">
        <v>12</v>
      </c>
      <c r="E16" s="29" t="s">
        <v>78</v>
      </c>
      <c r="F16" s="15"/>
      <c r="G16" s="15"/>
      <c r="H16" s="51"/>
      <c r="I16" s="18">
        <v>1</v>
      </c>
      <c r="J16" s="19"/>
      <c r="K16" s="20">
        <f t="shared" ref="K16" si="1">IFERROR(I16*J16,"N/A")</f>
        <v>0</v>
      </c>
      <c r="L16" s="21"/>
    </row>
    <row r="17" spans="1:12" s="5" customFormat="1" ht="59.15" customHeight="1">
      <c r="A17" s="164"/>
      <c r="B17" s="159"/>
      <c r="C17" s="159"/>
      <c r="D17" s="18">
        <v>13</v>
      </c>
      <c r="E17" s="29" t="s">
        <v>196</v>
      </c>
      <c r="F17" s="15"/>
      <c r="G17" s="15"/>
      <c r="H17" s="51"/>
      <c r="I17" s="18">
        <v>1</v>
      </c>
      <c r="J17" s="19"/>
      <c r="K17" s="20">
        <f t="shared" si="0"/>
        <v>0</v>
      </c>
      <c r="L17" s="21"/>
    </row>
    <row r="18" spans="1:12" s="5" customFormat="1" ht="59.15" customHeight="1">
      <c r="A18" s="164"/>
      <c r="B18" s="159" t="s">
        <v>25</v>
      </c>
      <c r="C18" s="159"/>
      <c r="D18" s="18">
        <v>14</v>
      </c>
      <c r="E18" s="29" t="s">
        <v>79</v>
      </c>
      <c r="F18" s="15"/>
      <c r="G18" s="15"/>
      <c r="H18" s="51"/>
      <c r="I18" s="18">
        <v>1</v>
      </c>
      <c r="J18" s="19"/>
      <c r="K18" s="20">
        <f t="shared" si="0"/>
        <v>0</v>
      </c>
      <c r="L18" s="21"/>
    </row>
    <row r="19" spans="1:12" s="5" customFormat="1" ht="59.15" customHeight="1">
      <c r="A19" s="164"/>
      <c r="B19" s="159"/>
      <c r="C19" s="159"/>
      <c r="D19" s="18">
        <v>15</v>
      </c>
      <c r="E19" s="29" t="s">
        <v>80</v>
      </c>
      <c r="F19" s="15"/>
      <c r="G19" s="15"/>
      <c r="H19" s="51"/>
      <c r="I19" s="18">
        <v>1</v>
      </c>
      <c r="J19" s="19"/>
      <c r="K19" s="20">
        <f t="shared" si="0"/>
        <v>0</v>
      </c>
      <c r="L19" s="21"/>
    </row>
    <row r="20" spans="1:12" s="5" customFormat="1" ht="59.15" customHeight="1">
      <c r="A20" s="164"/>
      <c r="B20" s="159"/>
      <c r="C20" s="159"/>
      <c r="D20" s="18">
        <v>16</v>
      </c>
      <c r="E20" s="29" t="s">
        <v>81</v>
      </c>
      <c r="F20" s="15"/>
      <c r="G20" s="15"/>
      <c r="H20" s="51"/>
      <c r="I20" s="18">
        <v>1</v>
      </c>
      <c r="J20" s="19"/>
      <c r="K20" s="20">
        <f t="shared" si="0"/>
        <v>0</v>
      </c>
      <c r="L20" s="21"/>
    </row>
    <row r="21" spans="1:12" s="5" customFormat="1" ht="59.15" customHeight="1">
      <c r="A21" s="164"/>
      <c r="B21" s="159"/>
      <c r="C21" s="159"/>
      <c r="D21" s="18">
        <v>17</v>
      </c>
      <c r="E21" s="29" t="s">
        <v>47</v>
      </c>
      <c r="F21" s="15"/>
      <c r="G21" s="15"/>
      <c r="H21" s="51"/>
      <c r="I21" s="18">
        <v>1</v>
      </c>
      <c r="J21" s="19"/>
      <c r="K21" s="20">
        <f t="shared" si="0"/>
        <v>0</v>
      </c>
      <c r="L21" s="21"/>
    </row>
    <row r="22" spans="1:12" s="5" customFormat="1" ht="59.15" customHeight="1">
      <c r="A22" s="164"/>
      <c r="B22" s="159"/>
      <c r="C22" s="159"/>
      <c r="D22" s="18">
        <v>18</v>
      </c>
      <c r="E22" s="29" t="s">
        <v>82</v>
      </c>
      <c r="F22" s="15"/>
      <c r="G22" s="15"/>
      <c r="H22" s="51"/>
      <c r="I22" s="18">
        <v>1</v>
      </c>
      <c r="J22" s="19"/>
      <c r="K22" s="20">
        <f t="shared" si="0"/>
        <v>0</v>
      </c>
      <c r="L22" s="21"/>
    </row>
    <row r="23" spans="1:12" s="5" customFormat="1" ht="59.15" customHeight="1">
      <c r="A23" s="164"/>
      <c r="B23" s="159" t="s">
        <v>83</v>
      </c>
      <c r="C23" s="159"/>
      <c r="D23" s="18">
        <v>19</v>
      </c>
      <c r="E23" s="29" t="s">
        <v>91</v>
      </c>
      <c r="F23" s="15"/>
      <c r="G23" s="15"/>
      <c r="H23" s="51"/>
      <c r="I23" s="18">
        <v>1</v>
      </c>
      <c r="J23" s="19"/>
      <c r="K23" s="20">
        <f t="shared" si="0"/>
        <v>0</v>
      </c>
      <c r="L23" s="21"/>
    </row>
    <row r="24" spans="1:12" s="5" customFormat="1" ht="59.15" customHeight="1">
      <c r="A24" s="164"/>
      <c r="B24" s="159"/>
      <c r="C24" s="159"/>
      <c r="D24" s="18">
        <v>20</v>
      </c>
      <c r="E24" s="29" t="s">
        <v>90</v>
      </c>
      <c r="F24" s="15"/>
      <c r="G24" s="15"/>
      <c r="H24" s="51"/>
      <c r="I24" s="18">
        <v>1</v>
      </c>
      <c r="J24" s="19"/>
      <c r="K24" s="20">
        <f t="shared" si="0"/>
        <v>0</v>
      </c>
      <c r="L24" s="21"/>
    </row>
    <row r="25" spans="1:12" s="5" customFormat="1" ht="59.15" customHeight="1">
      <c r="A25" s="164"/>
      <c r="B25" s="159"/>
      <c r="C25" s="159"/>
      <c r="D25" s="18">
        <v>21</v>
      </c>
      <c r="E25" s="29" t="s">
        <v>92</v>
      </c>
      <c r="F25" s="15"/>
      <c r="G25" s="15"/>
      <c r="H25" s="51"/>
      <c r="I25" s="18">
        <v>1</v>
      </c>
      <c r="J25" s="19"/>
      <c r="K25" s="20">
        <f t="shared" si="0"/>
        <v>0</v>
      </c>
      <c r="L25" s="21"/>
    </row>
    <row r="26" spans="1:12" s="5" customFormat="1" ht="59.15" customHeight="1">
      <c r="A26" s="164"/>
      <c r="B26" s="159"/>
      <c r="C26" s="159"/>
      <c r="D26" s="18">
        <v>22</v>
      </c>
      <c r="E26" s="29" t="s">
        <v>88</v>
      </c>
      <c r="F26" s="15"/>
      <c r="G26" s="15"/>
      <c r="H26" s="51"/>
      <c r="I26" s="18">
        <v>1</v>
      </c>
      <c r="J26" s="19"/>
      <c r="K26" s="20">
        <f t="shared" si="0"/>
        <v>0</v>
      </c>
      <c r="L26" s="21"/>
    </row>
    <row r="27" spans="1:12" s="5" customFormat="1" ht="59.15" customHeight="1">
      <c r="A27" s="164"/>
      <c r="B27" s="159"/>
      <c r="C27" s="159"/>
      <c r="D27" s="18">
        <v>23</v>
      </c>
      <c r="E27" s="29" t="s">
        <v>87</v>
      </c>
      <c r="F27" s="15"/>
      <c r="G27" s="15"/>
      <c r="H27" s="51"/>
      <c r="I27" s="18">
        <v>1</v>
      </c>
      <c r="J27" s="19"/>
      <c r="K27" s="20">
        <f t="shared" si="0"/>
        <v>0</v>
      </c>
      <c r="L27" s="21"/>
    </row>
    <row r="28" spans="1:12" s="5" customFormat="1" ht="59.15" customHeight="1">
      <c r="A28" s="164"/>
      <c r="B28" s="159"/>
      <c r="C28" s="159"/>
      <c r="D28" s="18">
        <v>24</v>
      </c>
      <c r="E28" s="29" t="s">
        <v>85</v>
      </c>
      <c r="F28" s="15"/>
      <c r="G28" s="15"/>
      <c r="H28" s="51"/>
      <c r="I28" s="18">
        <v>1</v>
      </c>
      <c r="J28" s="19"/>
      <c r="K28" s="20">
        <f t="shared" si="0"/>
        <v>0</v>
      </c>
      <c r="L28" s="21"/>
    </row>
    <row r="29" spans="1:12" s="5" customFormat="1" ht="59.15" customHeight="1">
      <c r="A29" s="164"/>
      <c r="B29" s="159"/>
      <c r="C29" s="159"/>
      <c r="D29" s="18">
        <v>25</v>
      </c>
      <c r="E29" s="29" t="s">
        <v>86</v>
      </c>
      <c r="F29" s="15"/>
      <c r="G29" s="15"/>
      <c r="H29" s="51"/>
      <c r="I29" s="18">
        <v>1</v>
      </c>
      <c r="J29" s="19"/>
      <c r="K29" s="20">
        <f t="shared" si="0"/>
        <v>0</v>
      </c>
      <c r="L29" s="21"/>
    </row>
    <row r="30" spans="1:12" s="5" customFormat="1" ht="59.15" customHeight="1">
      <c r="A30" s="164" t="s">
        <v>183</v>
      </c>
      <c r="B30" s="159" t="s">
        <v>26</v>
      </c>
      <c r="C30" s="159"/>
      <c r="D30" s="18">
        <v>26</v>
      </c>
      <c r="E30" s="29" t="s">
        <v>93</v>
      </c>
      <c r="F30" s="15"/>
      <c r="G30" s="15"/>
      <c r="H30" s="51"/>
      <c r="I30" s="18">
        <v>1</v>
      </c>
      <c r="J30" s="19"/>
      <c r="K30" s="20">
        <f t="shared" si="0"/>
        <v>0</v>
      </c>
      <c r="L30" s="21"/>
    </row>
    <row r="31" spans="1:12" s="5" customFormat="1" ht="59.15" customHeight="1">
      <c r="A31" s="164"/>
      <c r="B31" s="159"/>
      <c r="C31" s="159"/>
      <c r="D31" s="18">
        <v>27</v>
      </c>
      <c r="E31" s="29" t="s">
        <v>94</v>
      </c>
      <c r="F31" s="15"/>
      <c r="G31" s="15"/>
      <c r="H31" s="51"/>
      <c r="I31" s="18">
        <v>1</v>
      </c>
      <c r="J31" s="19"/>
      <c r="K31" s="20">
        <f t="shared" si="0"/>
        <v>0</v>
      </c>
      <c r="L31" s="21"/>
    </row>
    <row r="32" spans="1:12" s="5" customFormat="1" ht="140.5" customHeight="1">
      <c r="A32" s="164"/>
      <c r="B32" s="159"/>
      <c r="C32" s="159"/>
      <c r="D32" s="18">
        <v>28</v>
      </c>
      <c r="E32" s="29" t="s">
        <v>103</v>
      </c>
      <c r="F32" s="15"/>
      <c r="G32" s="15"/>
      <c r="H32" s="51"/>
      <c r="I32" s="18">
        <v>1</v>
      </c>
      <c r="J32" s="19"/>
      <c r="K32" s="20">
        <f t="shared" si="0"/>
        <v>0</v>
      </c>
      <c r="L32" s="21"/>
    </row>
    <row r="33" spans="1:12" s="5" customFormat="1" ht="59.15" customHeight="1">
      <c r="A33" s="164"/>
      <c r="B33" s="159"/>
      <c r="C33" s="159"/>
      <c r="D33" s="18">
        <v>29</v>
      </c>
      <c r="E33" s="29" t="s">
        <v>95</v>
      </c>
      <c r="F33" s="15"/>
      <c r="G33" s="15"/>
      <c r="H33" s="51"/>
      <c r="I33" s="18">
        <v>1</v>
      </c>
      <c r="J33" s="19"/>
      <c r="K33" s="20">
        <f t="shared" si="0"/>
        <v>0</v>
      </c>
      <c r="L33" s="21"/>
    </row>
    <row r="34" spans="1:12" s="5" customFormat="1" ht="59.15" customHeight="1">
      <c r="A34" s="164"/>
      <c r="B34" s="159"/>
      <c r="C34" s="159"/>
      <c r="D34" s="18">
        <v>30</v>
      </c>
      <c r="E34" s="29" t="s">
        <v>12</v>
      </c>
      <c r="F34" s="15"/>
      <c r="G34" s="15"/>
      <c r="H34" s="51"/>
      <c r="I34" s="18">
        <v>1</v>
      </c>
      <c r="J34" s="19"/>
      <c r="K34" s="20">
        <f t="shared" si="0"/>
        <v>0</v>
      </c>
      <c r="L34" s="21"/>
    </row>
    <row r="35" spans="1:12" s="5" customFormat="1" ht="59.15" customHeight="1">
      <c r="A35" s="164"/>
      <c r="B35" s="159"/>
      <c r="C35" s="159"/>
      <c r="D35" s="18">
        <v>31</v>
      </c>
      <c r="E35" s="29" t="s">
        <v>13</v>
      </c>
      <c r="F35" s="15"/>
      <c r="G35" s="15"/>
      <c r="H35" s="51"/>
      <c r="I35" s="18">
        <v>1</v>
      </c>
      <c r="J35" s="19"/>
      <c r="K35" s="20">
        <f t="shared" si="0"/>
        <v>0</v>
      </c>
      <c r="L35" s="21"/>
    </row>
    <row r="36" spans="1:12" s="5" customFormat="1" ht="59.15" customHeight="1">
      <c r="A36" s="164"/>
      <c r="B36" s="159"/>
      <c r="C36" s="159"/>
      <c r="D36" s="18">
        <v>32</v>
      </c>
      <c r="E36" s="29" t="s">
        <v>14</v>
      </c>
      <c r="F36" s="15"/>
      <c r="G36" s="15"/>
      <c r="H36" s="51"/>
      <c r="I36" s="18">
        <v>1</v>
      </c>
      <c r="J36" s="19"/>
      <c r="K36" s="20">
        <f t="shared" si="0"/>
        <v>0</v>
      </c>
      <c r="L36" s="21"/>
    </row>
    <row r="37" spans="1:12" s="5" customFormat="1" ht="59.15" customHeight="1">
      <c r="A37" s="164"/>
      <c r="B37" s="159"/>
      <c r="C37" s="159"/>
      <c r="D37" s="18">
        <v>33</v>
      </c>
      <c r="E37" s="29" t="s">
        <v>15</v>
      </c>
      <c r="F37" s="15"/>
      <c r="G37" s="15"/>
      <c r="H37" s="51"/>
      <c r="I37" s="18">
        <v>1</v>
      </c>
      <c r="J37" s="19"/>
      <c r="K37" s="20">
        <f t="shared" si="0"/>
        <v>0</v>
      </c>
      <c r="L37" s="21"/>
    </row>
    <row r="38" spans="1:12" s="5" customFormat="1" ht="59.15" customHeight="1">
      <c r="A38" s="164"/>
      <c r="B38" s="159"/>
      <c r="C38" s="159"/>
      <c r="D38" s="18">
        <v>34</v>
      </c>
      <c r="E38" s="29" t="s">
        <v>96</v>
      </c>
      <c r="F38" s="15"/>
      <c r="G38" s="15"/>
      <c r="H38" s="51"/>
      <c r="I38" s="18">
        <v>1</v>
      </c>
      <c r="J38" s="19"/>
      <c r="K38" s="20">
        <f t="shared" si="0"/>
        <v>0</v>
      </c>
      <c r="L38" s="21"/>
    </row>
    <row r="39" spans="1:12" s="5" customFormat="1" ht="59.15" customHeight="1">
      <c r="A39" s="164"/>
      <c r="B39" s="159"/>
      <c r="C39" s="159"/>
      <c r="D39" s="18">
        <v>35</v>
      </c>
      <c r="E39" s="29" t="s">
        <v>97</v>
      </c>
      <c r="F39" s="15"/>
      <c r="G39" s="15"/>
      <c r="H39" s="51"/>
      <c r="I39" s="18">
        <v>1</v>
      </c>
      <c r="J39" s="19"/>
      <c r="K39" s="20">
        <f t="shared" si="0"/>
        <v>0</v>
      </c>
      <c r="L39" s="21"/>
    </row>
    <row r="40" spans="1:12" s="5" customFormat="1" ht="59.15" customHeight="1">
      <c r="A40" s="164"/>
      <c r="B40" s="159"/>
      <c r="C40" s="159"/>
      <c r="D40" s="18">
        <v>36</v>
      </c>
      <c r="E40" s="29" t="s">
        <v>104</v>
      </c>
      <c r="F40" s="15"/>
      <c r="G40" s="15"/>
      <c r="H40" s="51"/>
      <c r="I40" s="18">
        <v>1</v>
      </c>
      <c r="J40" s="19"/>
      <c r="K40" s="20">
        <f t="shared" si="0"/>
        <v>0</v>
      </c>
      <c r="L40" s="21"/>
    </row>
    <row r="41" spans="1:12" s="5" customFormat="1" ht="59.15" customHeight="1">
      <c r="A41" s="164"/>
      <c r="B41" s="159"/>
      <c r="C41" s="159"/>
      <c r="D41" s="18">
        <v>37</v>
      </c>
      <c r="E41" s="29" t="s">
        <v>16</v>
      </c>
      <c r="F41" s="15"/>
      <c r="G41" s="15"/>
      <c r="H41" s="51"/>
      <c r="I41" s="18">
        <v>1</v>
      </c>
      <c r="J41" s="19"/>
      <c r="K41" s="20">
        <f t="shared" si="0"/>
        <v>0</v>
      </c>
      <c r="L41" s="21"/>
    </row>
    <row r="42" spans="1:12" s="5" customFormat="1" ht="59.15" customHeight="1">
      <c r="A42" s="164"/>
      <c r="B42" s="159" t="s">
        <v>102</v>
      </c>
      <c r="C42" s="159"/>
      <c r="D42" s="18">
        <v>38</v>
      </c>
      <c r="E42" s="29" t="s">
        <v>98</v>
      </c>
      <c r="F42" s="15"/>
      <c r="G42" s="15"/>
      <c r="H42" s="51"/>
      <c r="I42" s="18">
        <v>1</v>
      </c>
      <c r="J42" s="19"/>
      <c r="K42" s="20">
        <f t="shared" si="0"/>
        <v>0</v>
      </c>
      <c r="L42" s="21"/>
    </row>
    <row r="43" spans="1:12" s="5" customFormat="1" ht="59.15" customHeight="1">
      <c r="A43" s="164"/>
      <c r="B43" s="159"/>
      <c r="C43" s="159"/>
      <c r="D43" s="18">
        <v>39</v>
      </c>
      <c r="E43" s="29" t="s">
        <v>92</v>
      </c>
      <c r="F43" s="15"/>
      <c r="G43" s="15"/>
      <c r="H43" s="51"/>
      <c r="I43" s="18">
        <v>1</v>
      </c>
      <c r="J43" s="19"/>
      <c r="K43" s="20">
        <f t="shared" si="0"/>
        <v>0</v>
      </c>
      <c r="L43" s="21"/>
    </row>
    <row r="44" spans="1:12" s="5" customFormat="1" ht="59.15" customHeight="1">
      <c r="A44" s="164"/>
      <c r="B44" s="159"/>
      <c r="C44" s="159"/>
      <c r="D44" s="18">
        <v>40</v>
      </c>
      <c r="E44" s="29" t="s">
        <v>99</v>
      </c>
      <c r="F44" s="15"/>
      <c r="G44" s="15"/>
      <c r="H44" s="51"/>
      <c r="I44" s="18">
        <v>1</v>
      </c>
      <c r="J44" s="19"/>
      <c r="K44" s="20">
        <f t="shared" si="0"/>
        <v>0</v>
      </c>
      <c r="L44" s="21"/>
    </row>
    <row r="45" spans="1:12" s="5" customFormat="1" ht="59.15" customHeight="1">
      <c r="A45" s="164"/>
      <c r="B45" s="159"/>
      <c r="C45" s="159"/>
      <c r="D45" s="18">
        <v>41</v>
      </c>
      <c r="E45" s="29" t="s">
        <v>100</v>
      </c>
      <c r="F45" s="15"/>
      <c r="G45" s="15"/>
      <c r="H45" s="51"/>
      <c r="I45" s="18">
        <v>1</v>
      </c>
      <c r="J45" s="19"/>
      <c r="K45" s="20">
        <f t="shared" si="0"/>
        <v>0</v>
      </c>
      <c r="L45" s="21"/>
    </row>
    <row r="46" spans="1:12" s="5" customFormat="1" ht="59.15" customHeight="1">
      <c r="A46" s="164"/>
      <c r="B46" s="159"/>
      <c r="C46" s="159"/>
      <c r="D46" s="18">
        <v>42</v>
      </c>
      <c r="E46" s="29" t="s">
        <v>101</v>
      </c>
      <c r="F46" s="15"/>
      <c r="G46" s="15"/>
      <c r="H46" s="51"/>
      <c r="I46" s="18">
        <v>1</v>
      </c>
      <c r="J46" s="19"/>
      <c r="K46" s="20">
        <f t="shared" si="0"/>
        <v>0</v>
      </c>
      <c r="L46" s="21"/>
    </row>
    <row r="47" spans="1:12" s="5" customFormat="1" ht="101.5" customHeight="1">
      <c r="A47" s="164"/>
      <c r="B47" s="159"/>
      <c r="C47" s="159"/>
      <c r="D47" s="18">
        <v>43</v>
      </c>
      <c r="E47" s="29" t="s">
        <v>105</v>
      </c>
      <c r="F47" s="15"/>
      <c r="G47" s="15"/>
      <c r="H47" s="51"/>
      <c r="I47" s="18">
        <v>1</v>
      </c>
      <c r="J47" s="19"/>
      <c r="K47" s="20">
        <f t="shared" si="0"/>
        <v>0</v>
      </c>
      <c r="L47" s="21"/>
    </row>
    <row r="48" spans="1:12" s="5" customFormat="1" ht="59.15" customHeight="1">
      <c r="A48" s="164"/>
      <c r="B48" s="159"/>
      <c r="C48" s="159"/>
      <c r="D48" s="18">
        <v>44</v>
      </c>
      <c r="E48" s="30" t="s">
        <v>198</v>
      </c>
      <c r="F48" s="15"/>
      <c r="G48" s="15"/>
      <c r="H48" s="51"/>
      <c r="I48" s="18">
        <v>1</v>
      </c>
      <c r="J48" s="19"/>
      <c r="K48" s="20">
        <f t="shared" ref="K48" si="2">IFERROR(I48*J48,"N/A")</f>
        <v>0</v>
      </c>
      <c r="L48" s="21"/>
    </row>
    <row r="49" spans="1:12" s="5" customFormat="1" ht="91" customHeight="1">
      <c r="A49" s="164"/>
      <c r="B49" s="159"/>
      <c r="C49" s="159"/>
      <c r="D49" s="18">
        <v>45</v>
      </c>
      <c r="E49" s="30" t="s">
        <v>199</v>
      </c>
      <c r="F49" s="15"/>
      <c r="G49" s="15"/>
      <c r="H49" s="51"/>
      <c r="I49" s="18">
        <v>1</v>
      </c>
      <c r="J49" s="19"/>
      <c r="K49" s="20">
        <f t="shared" ref="K49" si="3">IFERROR(I49*J49,"N/A")</f>
        <v>0</v>
      </c>
      <c r="L49" s="21"/>
    </row>
    <row r="50" spans="1:12" s="5" customFormat="1" ht="59.15" customHeight="1">
      <c r="A50" s="164"/>
      <c r="B50" s="159"/>
      <c r="C50" s="159"/>
      <c r="D50" s="18">
        <v>46</v>
      </c>
      <c r="E50" s="30" t="s">
        <v>201</v>
      </c>
      <c r="F50" s="15"/>
      <c r="G50" s="15"/>
      <c r="H50" s="51"/>
      <c r="I50" s="18">
        <v>1</v>
      </c>
      <c r="J50" s="19"/>
      <c r="K50" s="20">
        <f t="shared" ref="K50" si="4">IFERROR(I50*J50,"N/A")</f>
        <v>0</v>
      </c>
      <c r="L50" s="21"/>
    </row>
    <row r="51" spans="1:12" s="5" customFormat="1" ht="59.15" customHeight="1">
      <c r="A51" s="164"/>
      <c r="B51" s="159"/>
      <c r="C51" s="159"/>
      <c r="D51" s="18">
        <v>47</v>
      </c>
      <c r="E51" s="30" t="s">
        <v>202</v>
      </c>
      <c r="F51" s="15"/>
      <c r="G51" s="15"/>
      <c r="H51" s="51"/>
      <c r="I51" s="18">
        <v>1</v>
      </c>
      <c r="J51" s="19"/>
      <c r="K51" s="20">
        <f t="shared" ref="K51" si="5">IFERROR(I51*J51,"N/A")</f>
        <v>0</v>
      </c>
      <c r="L51" s="21"/>
    </row>
    <row r="52" spans="1:12" s="5" customFormat="1" ht="148" customHeight="1">
      <c r="A52" s="164"/>
      <c r="B52" s="159"/>
      <c r="C52" s="159"/>
      <c r="D52" s="18">
        <v>48</v>
      </c>
      <c r="E52" s="30" t="s">
        <v>203</v>
      </c>
      <c r="F52" s="15"/>
      <c r="G52" s="15"/>
      <c r="H52" s="51"/>
      <c r="I52" s="18">
        <v>1</v>
      </c>
      <c r="J52" s="19"/>
      <c r="K52" s="20">
        <f t="shared" si="0"/>
        <v>0</v>
      </c>
      <c r="L52" s="21"/>
    </row>
    <row r="53" spans="1:12" s="5" customFormat="1" ht="59.15" customHeight="1">
      <c r="A53" s="164"/>
      <c r="B53" s="159" t="s">
        <v>106</v>
      </c>
      <c r="C53" s="159"/>
      <c r="D53" s="18">
        <v>49</v>
      </c>
      <c r="E53" s="29" t="s">
        <v>184</v>
      </c>
      <c r="F53" s="15"/>
      <c r="G53" s="15"/>
      <c r="H53" s="51"/>
      <c r="I53" s="18">
        <v>1</v>
      </c>
      <c r="J53" s="19"/>
      <c r="K53" s="20">
        <f t="shared" si="0"/>
        <v>0</v>
      </c>
      <c r="L53" s="21"/>
    </row>
    <row r="54" spans="1:12" s="5" customFormat="1" ht="59.15" customHeight="1">
      <c r="A54" s="164"/>
      <c r="B54" s="159"/>
      <c r="C54" s="159"/>
      <c r="D54" s="18">
        <v>50</v>
      </c>
      <c r="E54" s="29" t="s">
        <v>107</v>
      </c>
      <c r="F54" s="15"/>
      <c r="G54" s="15"/>
      <c r="H54" s="51"/>
      <c r="I54" s="18">
        <v>1</v>
      </c>
      <c r="J54" s="19"/>
      <c r="K54" s="20">
        <f t="shared" si="0"/>
        <v>0</v>
      </c>
      <c r="L54" s="21"/>
    </row>
    <row r="55" spans="1:12" s="5" customFormat="1" ht="59.15" customHeight="1">
      <c r="A55" s="164"/>
      <c r="B55" s="159"/>
      <c r="C55" s="159"/>
      <c r="D55" s="18">
        <v>51</v>
      </c>
      <c r="E55" s="29" t="s">
        <v>108</v>
      </c>
      <c r="F55" s="15"/>
      <c r="G55" s="15"/>
      <c r="H55" s="51"/>
      <c r="I55" s="18">
        <v>1</v>
      </c>
      <c r="J55" s="19"/>
      <c r="K55" s="20">
        <f t="shared" si="0"/>
        <v>0</v>
      </c>
      <c r="L55" s="21"/>
    </row>
    <row r="56" spans="1:12" s="5" customFormat="1" ht="59.15" customHeight="1">
      <c r="A56" s="164"/>
      <c r="B56" s="159"/>
      <c r="C56" s="159"/>
      <c r="D56" s="18">
        <v>52</v>
      </c>
      <c r="E56" s="29" t="s">
        <v>59</v>
      </c>
      <c r="F56" s="15"/>
      <c r="G56" s="15"/>
      <c r="H56" s="51"/>
      <c r="I56" s="18">
        <v>1</v>
      </c>
      <c r="J56" s="19"/>
      <c r="K56" s="20">
        <f t="shared" si="0"/>
        <v>0</v>
      </c>
      <c r="L56" s="21"/>
    </row>
    <row r="57" spans="1:12" s="5" customFormat="1" ht="59.15" customHeight="1">
      <c r="A57" s="164"/>
      <c r="B57" s="159"/>
      <c r="C57" s="159"/>
      <c r="D57" s="18">
        <v>53</v>
      </c>
      <c r="E57" s="29" t="s">
        <v>109</v>
      </c>
      <c r="F57" s="15"/>
      <c r="G57" s="15"/>
      <c r="H57" s="51"/>
      <c r="I57" s="18">
        <v>1</v>
      </c>
      <c r="J57" s="19"/>
      <c r="K57" s="20">
        <f t="shared" si="0"/>
        <v>0</v>
      </c>
      <c r="L57" s="21"/>
    </row>
    <row r="58" spans="1:12" s="5" customFormat="1" ht="59.15" customHeight="1">
      <c r="A58" s="164"/>
      <c r="B58" s="159"/>
      <c r="C58" s="159"/>
      <c r="D58" s="18">
        <v>54</v>
      </c>
      <c r="E58" s="29" t="s">
        <v>46</v>
      </c>
      <c r="F58" s="15"/>
      <c r="G58" s="15"/>
      <c r="H58" s="51"/>
      <c r="I58" s="18">
        <v>1</v>
      </c>
      <c r="J58" s="19"/>
      <c r="K58" s="20">
        <f t="shared" si="0"/>
        <v>0</v>
      </c>
      <c r="L58" s="15"/>
    </row>
    <row r="59" spans="1:12" s="5" customFormat="1" ht="59.15" customHeight="1">
      <c r="A59" s="164" t="s">
        <v>44</v>
      </c>
      <c r="B59" s="159" t="s">
        <v>11</v>
      </c>
      <c r="C59" s="159"/>
      <c r="D59" s="18">
        <v>55</v>
      </c>
      <c r="E59" s="29" t="s">
        <v>250</v>
      </c>
      <c r="F59" s="15"/>
      <c r="G59" s="15"/>
      <c r="H59" s="51"/>
      <c r="I59" s="18">
        <v>1</v>
      </c>
      <c r="J59" s="19"/>
      <c r="K59" s="20">
        <f t="shared" si="0"/>
        <v>0</v>
      </c>
      <c r="L59" s="21"/>
    </row>
    <row r="60" spans="1:12" s="5" customFormat="1" ht="59.15" customHeight="1">
      <c r="A60" s="164"/>
      <c r="B60" s="159"/>
      <c r="C60" s="159"/>
      <c r="D60" s="18">
        <v>56</v>
      </c>
      <c r="E60" s="29" t="s">
        <v>110</v>
      </c>
      <c r="F60" s="15"/>
      <c r="G60" s="15"/>
      <c r="H60" s="51"/>
      <c r="I60" s="18">
        <v>1</v>
      </c>
      <c r="J60" s="19"/>
      <c r="K60" s="20">
        <f t="shared" si="0"/>
        <v>0</v>
      </c>
      <c r="L60" s="21"/>
    </row>
    <row r="61" spans="1:12" s="5" customFormat="1" ht="59.15" customHeight="1">
      <c r="A61" s="164"/>
      <c r="B61" s="159"/>
      <c r="C61" s="159"/>
      <c r="D61" s="18">
        <v>57</v>
      </c>
      <c r="E61" s="29" t="s">
        <v>193</v>
      </c>
      <c r="F61" s="15"/>
      <c r="G61" s="15"/>
      <c r="H61" s="51"/>
      <c r="I61" s="18">
        <v>1</v>
      </c>
      <c r="J61" s="19"/>
      <c r="K61" s="20">
        <f t="shared" si="0"/>
        <v>0</v>
      </c>
      <c r="L61" s="21"/>
    </row>
    <row r="62" spans="1:12" s="5" customFormat="1" ht="59.15" customHeight="1">
      <c r="A62" s="164"/>
      <c r="B62" s="159"/>
      <c r="C62" s="159"/>
      <c r="D62" s="18">
        <v>58</v>
      </c>
      <c r="E62" s="29" t="s">
        <v>116</v>
      </c>
      <c r="F62" s="15"/>
      <c r="G62" s="15"/>
      <c r="H62" s="51"/>
      <c r="I62" s="18">
        <v>1</v>
      </c>
      <c r="J62" s="19"/>
      <c r="K62" s="20">
        <f t="shared" si="0"/>
        <v>0</v>
      </c>
      <c r="L62" s="21"/>
    </row>
    <row r="63" spans="1:12" s="5" customFormat="1" ht="59.15" customHeight="1">
      <c r="A63" s="164"/>
      <c r="B63" s="159"/>
      <c r="C63" s="159"/>
      <c r="D63" s="18">
        <v>59</v>
      </c>
      <c r="E63" s="29" t="s">
        <v>111</v>
      </c>
      <c r="F63" s="15"/>
      <c r="G63" s="15"/>
      <c r="H63" s="51"/>
      <c r="I63" s="18">
        <v>1</v>
      </c>
      <c r="J63" s="19"/>
      <c r="K63" s="20">
        <f t="shared" si="0"/>
        <v>0</v>
      </c>
      <c r="L63" s="21"/>
    </row>
    <row r="64" spans="1:12" s="5" customFormat="1" ht="59.15" customHeight="1">
      <c r="A64" s="164"/>
      <c r="B64" s="159"/>
      <c r="C64" s="159"/>
      <c r="D64" s="18">
        <v>60</v>
      </c>
      <c r="E64" s="29" t="s">
        <v>194</v>
      </c>
      <c r="F64" s="15"/>
      <c r="G64" s="15"/>
      <c r="H64" s="51"/>
      <c r="I64" s="18">
        <v>1</v>
      </c>
      <c r="J64" s="19"/>
      <c r="K64" s="20">
        <f t="shared" si="0"/>
        <v>0</v>
      </c>
      <c r="L64" s="21"/>
    </row>
    <row r="65" spans="1:12" s="5" customFormat="1" ht="59.15" customHeight="1">
      <c r="A65" s="164"/>
      <c r="B65" s="159"/>
      <c r="C65" s="159"/>
      <c r="D65" s="18">
        <v>61</v>
      </c>
      <c r="E65" s="29" t="s">
        <v>115</v>
      </c>
      <c r="F65" s="15"/>
      <c r="G65" s="15"/>
      <c r="H65" s="51"/>
      <c r="I65" s="18">
        <v>1</v>
      </c>
      <c r="J65" s="19"/>
      <c r="K65" s="20">
        <f t="shared" si="0"/>
        <v>0</v>
      </c>
      <c r="L65" s="21"/>
    </row>
    <row r="66" spans="1:12" s="5" customFormat="1" ht="59.15" customHeight="1">
      <c r="A66" s="164"/>
      <c r="B66" s="159"/>
      <c r="C66" s="159"/>
      <c r="D66" s="18">
        <v>62</v>
      </c>
      <c r="E66" s="29" t="s">
        <v>113</v>
      </c>
      <c r="F66" s="15"/>
      <c r="G66" s="15"/>
      <c r="H66" s="51"/>
      <c r="I66" s="18">
        <v>1</v>
      </c>
      <c r="J66" s="19"/>
      <c r="K66" s="20">
        <f t="shared" si="0"/>
        <v>0</v>
      </c>
      <c r="L66" s="21"/>
    </row>
    <row r="67" spans="1:12" s="5" customFormat="1" ht="59.15" customHeight="1">
      <c r="A67" s="164"/>
      <c r="B67" s="159"/>
      <c r="C67" s="159"/>
      <c r="D67" s="18">
        <v>63</v>
      </c>
      <c r="E67" s="29" t="s">
        <v>112</v>
      </c>
      <c r="F67" s="15"/>
      <c r="G67" s="15"/>
      <c r="H67" s="51"/>
      <c r="I67" s="18">
        <v>1</v>
      </c>
      <c r="J67" s="19"/>
      <c r="K67" s="20">
        <f t="shared" si="0"/>
        <v>0</v>
      </c>
      <c r="L67" s="21"/>
    </row>
    <row r="68" spans="1:12" s="5" customFormat="1" ht="59.15" customHeight="1">
      <c r="A68" s="164"/>
      <c r="B68" s="159" t="s">
        <v>27</v>
      </c>
      <c r="C68" s="159"/>
      <c r="D68" s="18">
        <v>64</v>
      </c>
      <c r="E68" s="29" t="s">
        <v>114</v>
      </c>
      <c r="F68" s="15"/>
      <c r="G68" s="15"/>
      <c r="H68" s="51"/>
      <c r="I68" s="18">
        <v>1</v>
      </c>
      <c r="J68" s="19"/>
      <c r="K68" s="20">
        <f t="shared" si="0"/>
        <v>0</v>
      </c>
      <c r="L68" s="21"/>
    </row>
    <row r="69" spans="1:12" s="5" customFormat="1" ht="59.15" customHeight="1">
      <c r="A69" s="164"/>
      <c r="B69" s="159"/>
      <c r="C69" s="159"/>
      <c r="D69" s="18">
        <v>65</v>
      </c>
      <c r="E69" s="29" t="s">
        <v>39</v>
      </c>
      <c r="F69" s="15"/>
      <c r="G69" s="15"/>
      <c r="H69" s="51"/>
      <c r="I69" s="18">
        <v>1</v>
      </c>
      <c r="J69" s="19"/>
      <c r="K69" s="20">
        <f t="shared" si="0"/>
        <v>0</v>
      </c>
      <c r="L69" s="21"/>
    </row>
    <row r="70" spans="1:12" s="5" customFormat="1" ht="59.15" customHeight="1">
      <c r="A70" s="164"/>
      <c r="B70" s="159"/>
      <c r="C70" s="159"/>
      <c r="D70" s="18">
        <v>66</v>
      </c>
      <c r="E70" s="29" t="s">
        <v>40</v>
      </c>
      <c r="F70" s="15"/>
      <c r="G70" s="15"/>
      <c r="H70" s="51"/>
      <c r="I70" s="18">
        <v>1</v>
      </c>
      <c r="J70" s="19"/>
      <c r="K70" s="20">
        <f t="shared" si="0"/>
        <v>0</v>
      </c>
      <c r="L70" s="21"/>
    </row>
    <row r="71" spans="1:12" s="5" customFormat="1" ht="59.15" customHeight="1">
      <c r="A71" s="164"/>
      <c r="B71" s="159"/>
      <c r="C71" s="159"/>
      <c r="D71" s="18">
        <v>67</v>
      </c>
      <c r="E71" s="29" t="s">
        <v>41</v>
      </c>
      <c r="F71" s="17"/>
      <c r="G71" s="15"/>
      <c r="H71" s="51"/>
      <c r="I71" s="18">
        <v>1</v>
      </c>
      <c r="J71" s="19"/>
      <c r="K71" s="20">
        <f t="shared" si="0"/>
        <v>0</v>
      </c>
      <c r="L71" s="21"/>
    </row>
    <row r="72" spans="1:12" s="5" customFormat="1" ht="59.15" customHeight="1">
      <c r="A72" s="164"/>
      <c r="B72" s="159" t="s">
        <v>28</v>
      </c>
      <c r="C72" s="159"/>
      <c r="D72" s="18">
        <v>68</v>
      </c>
      <c r="E72" s="29" t="s">
        <v>118</v>
      </c>
      <c r="F72" s="17"/>
      <c r="G72" s="15"/>
      <c r="H72" s="51"/>
      <c r="I72" s="18">
        <v>1</v>
      </c>
      <c r="J72" s="19"/>
      <c r="K72" s="20">
        <f t="shared" si="0"/>
        <v>0</v>
      </c>
      <c r="L72" s="21"/>
    </row>
    <row r="73" spans="1:12" s="5" customFormat="1" ht="59.15" customHeight="1">
      <c r="A73" s="164"/>
      <c r="B73" s="159"/>
      <c r="C73" s="159"/>
      <c r="D73" s="18">
        <v>69</v>
      </c>
      <c r="E73" s="29" t="s">
        <v>119</v>
      </c>
      <c r="F73" s="17"/>
      <c r="G73" s="15"/>
      <c r="H73" s="51"/>
      <c r="I73" s="18">
        <v>1</v>
      </c>
      <c r="J73" s="19"/>
      <c r="K73" s="20">
        <f t="shared" si="0"/>
        <v>0</v>
      </c>
      <c r="L73" s="21"/>
    </row>
    <row r="74" spans="1:12" s="5" customFormat="1" ht="59.15" customHeight="1">
      <c r="A74" s="164"/>
      <c r="B74" s="159"/>
      <c r="C74" s="159"/>
      <c r="D74" s="18">
        <v>70</v>
      </c>
      <c r="E74" s="29" t="s">
        <v>120</v>
      </c>
      <c r="F74" s="17"/>
      <c r="G74" s="15"/>
      <c r="H74" s="51"/>
      <c r="I74" s="18">
        <v>1</v>
      </c>
      <c r="J74" s="19"/>
      <c r="K74" s="20">
        <f t="shared" si="0"/>
        <v>0</v>
      </c>
      <c r="L74" s="21"/>
    </row>
    <row r="75" spans="1:12" s="5" customFormat="1" ht="59.15" customHeight="1">
      <c r="A75" s="164"/>
      <c r="B75" s="159"/>
      <c r="C75" s="159"/>
      <c r="D75" s="18">
        <v>71</v>
      </c>
      <c r="E75" s="29" t="s">
        <v>51</v>
      </c>
      <c r="F75" s="17"/>
      <c r="G75" s="15"/>
      <c r="H75" s="51"/>
      <c r="I75" s="18">
        <v>1</v>
      </c>
      <c r="J75" s="19"/>
      <c r="K75" s="20">
        <f t="shared" si="0"/>
        <v>0</v>
      </c>
      <c r="L75" s="21"/>
    </row>
    <row r="76" spans="1:12" s="5" customFormat="1" ht="59.15" customHeight="1">
      <c r="A76" s="164"/>
      <c r="B76" s="159"/>
      <c r="C76" s="159"/>
      <c r="D76" s="18">
        <v>72</v>
      </c>
      <c r="E76" s="29" t="s">
        <v>52</v>
      </c>
      <c r="F76" s="17"/>
      <c r="G76" s="15"/>
      <c r="H76" s="51"/>
      <c r="I76" s="18">
        <v>1</v>
      </c>
      <c r="J76" s="19"/>
      <c r="K76" s="20">
        <f t="shared" si="0"/>
        <v>0</v>
      </c>
      <c r="L76" s="21"/>
    </row>
    <row r="77" spans="1:12" s="5" customFormat="1" ht="59.15" customHeight="1">
      <c r="A77" s="164"/>
      <c r="B77" s="159"/>
      <c r="C77" s="159"/>
      <c r="D77" s="18">
        <v>73</v>
      </c>
      <c r="E77" s="29" t="s">
        <v>117</v>
      </c>
      <c r="F77" s="17"/>
      <c r="G77" s="15"/>
      <c r="H77" s="51"/>
      <c r="I77" s="18">
        <v>1</v>
      </c>
      <c r="J77" s="19"/>
      <c r="K77" s="20">
        <f t="shared" ref="K77:K141" si="6">IFERROR(I77*J77,"N/A")</f>
        <v>0</v>
      </c>
      <c r="L77" s="21"/>
    </row>
    <row r="78" spans="1:12" s="5" customFormat="1" ht="59.15" customHeight="1">
      <c r="A78" s="164"/>
      <c r="B78" s="159" t="s">
        <v>64</v>
      </c>
      <c r="C78" s="16" t="s">
        <v>29</v>
      </c>
      <c r="D78" s="18">
        <v>74</v>
      </c>
      <c r="E78" s="29" t="s">
        <v>121</v>
      </c>
      <c r="F78" s="15"/>
      <c r="G78" s="15"/>
      <c r="H78" s="51"/>
      <c r="I78" s="18">
        <v>1</v>
      </c>
      <c r="J78" s="19"/>
      <c r="K78" s="20">
        <f t="shared" si="6"/>
        <v>0</v>
      </c>
      <c r="L78" s="21"/>
    </row>
    <row r="79" spans="1:12" s="5" customFormat="1" ht="59.15" customHeight="1">
      <c r="A79" s="164"/>
      <c r="B79" s="159"/>
      <c r="C79" s="159" t="s">
        <v>30</v>
      </c>
      <c r="D79" s="18">
        <v>75</v>
      </c>
      <c r="E79" s="29" t="s">
        <v>54</v>
      </c>
      <c r="F79" s="17"/>
      <c r="G79" s="15"/>
      <c r="H79" s="51"/>
      <c r="I79" s="18">
        <v>1</v>
      </c>
      <c r="J79" s="19"/>
      <c r="K79" s="20">
        <f t="shared" si="6"/>
        <v>0</v>
      </c>
      <c r="L79" s="21"/>
    </row>
    <row r="80" spans="1:12" s="5" customFormat="1" ht="59.15" customHeight="1">
      <c r="A80" s="164"/>
      <c r="B80" s="159"/>
      <c r="C80" s="159"/>
      <c r="D80" s="18">
        <v>76</v>
      </c>
      <c r="E80" s="29" t="s">
        <v>53</v>
      </c>
      <c r="F80" s="17"/>
      <c r="G80" s="15"/>
      <c r="H80" s="51"/>
      <c r="I80" s="18">
        <v>1</v>
      </c>
      <c r="J80" s="19"/>
      <c r="K80" s="20">
        <f t="shared" si="6"/>
        <v>0</v>
      </c>
      <c r="L80" s="21"/>
    </row>
    <row r="81" spans="1:12" s="5" customFormat="1" ht="59.15" customHeight="1">
      <c r="A81" s="164"/>
      <c r="B81" s="159"/>
      <c r="C81" s="159"/>
      <c r="D81" s="18">
        <v>77</v>
      </c>
      <c r="E81" s="29" t="s">
        <v>10</v>
      </c>
      <c r="F81" s="15"/>
      <c r="G81" s="15"/>
      <c r="H81" s="51"/>
      <c r="I81" s="18">
        <v>1</v>
      </c>
      <c r="J81" s="19"/>
      <c r="K81" s="20">
        <f t="shared" si="6"/>
        <v>0</v>
      </c>
      <c r="L81" s="21"/>
    </row>
    <row r="82" spans="1:12" s="5" customFormat="1" ht="59.15" customHeight="1">
      <c r="A82" s="164"/>
      <c r="B82" s="159"/>
      <c r="C82" s="159"/>
      <c r="D82" s="18">
        <v>78</v>
      </c>
      <c r="E82" s="29" t="s">
        <v>123</v>
      </c>
      <c r="F82" s="15"/>
      <c r="G82" s="15"/>
      <c r="H82" s="51"/>
      <c r="I82" s="18">
        <v>1</v>
      </c>
      <c r="J82" s="19"/>
      <c r="K82" s="20">
        <f t="shared" si="6"/>
        <v>0</v>
      </c>
      <c r="L82" s="21"/>
    </row>
    <row r="83" spans="1:12" s="5" customFormat="1" ht="59.15" customHeight="1">
      <c r="A83" s="164"/>
      <c r="B83" s="159"/>
      <c r="C83" s="159"/>
      <c r="D83" s="18">
        <v>79</v>
      </c>
      <c r="E83" s="29" t="s">
        <v>122</v>
      </c>
      <c r="F83" s="15"/>
      <c r="G83" s="15"/>
      <c r="H83" s="51"/>
      <c r="I83" s="18">
        <v>1</v>
      </c>
      <c r="J83" s="19"/>
      <c r="K83" s="20">
        <f t="shared" si="6"/>
        <v>0</v>
      </c>
      <c r="L83" s="21"/>
    </row>
    <row r="84" spans="1:12" s="5" customFormat="1" ht="184" customHeight="1">
      <c r="A84" s="164"/>
      <c r="B84" s="159"/>
      <c r="C84" s="159"/>
      <c r="D84" s="18">
        <v>80</v>
      </c>
      <c r="E84" s="29" t="s">
        <v>55</v>
      </c>
      <c r="F84" s="15"/>
      <c r="G84" s="15"/>
      <c r="H84" s="51"/>
      <c r="I84" s="18">
        <v>1</v>
      </c>
      <c r="J84" s="19"/>
      <c r="K84" s="20">
        <f t="shared" si="6"/>
        <v>0</v>
      </c>
      <c r="L84" s="21"/>
    </row>
    <row r="85" spans="1:12" s="5" customFormat="1" ht="59.15" customHeight="1">
      <c r="A85" s="164"/>
      <c r="B85" s="159"/>
      <c r="C85" s="159"/>
      <c r="D85" s="18">
        <v>81</v>
      </c>
      <c r="E85" s="29" t="s">
        <v>56</v>
      </c>
      <c r="F85" s="15"/>
      <c r="G85" s="15"/>
      <c r="H85" s="51"/>
      <c r="I85" s="18">
        <v>1</v>
      </c>
      <c r="J85" s="19"/>
      <c r="K85" s="20">
        <f t="shared" si="6"/>
        <v>0</v>
      </c>
      <c r="L85" s="21"/>
    </row>
    <row r="86" spans="1:12" s="5" customFormat="1" ht="59.15" customHeight="1">
      <c r="A86" s="164"/>
      <c r="B86" s="159"/>
      <c r="C86" s="159"/>
      <c r="D86" s="18">
        <v>82</v>
      </c>
      <c r="E86" s="29" t="s">
        <v>58</v>
      </c>
      <c r="F86" s="15"/>
      <c r="G86" s="15"/>
      <c r="H86" s="51"/>
      <c r="I86" s="18">
        <v>1</v>
      </c>
      <c r="J86" s="19"/>
      <c r="K86" s="20">
        <f t="shared" si="6"/>
        <v>0</v>
      </c>
      <c r="L86" s="21"/>
    </row>
    <row r="87" spans="1:12" s="5" customFormat="1" ht="59.15" customHeight="1">
      <c r="A87" s="164"/>
      <c r="B87" s="159"/>
      <c r="C87" s="159"/>
      <c r="D87" s="18">
        <v>83</v>
      </c>
      <c r="E87" s="29" t="s">
        <v>57</v>
      </c>
      <c r="F87" s="15"/>
      <c r="G87" s="15"/>
      <c r="H87" s="51"/>
      <c r="I87" s="18">
        <v>1</v>
      </c>
      <c r="J87" s="19"/>
      <c r="K87" s="20">
        <f t="shared" si="6"/>
        <v>0</v>
      </c>
      <c r="L87" s="21"/>
    </row>
    <row r="88" spans="1:12" s="5" customFormat="1" ht="59.15" customHeight="1">
      <c r="A88" s="164" t="s">
        <v>31</v>
      </c>
      <c r="B88" s="159" t="s">
        <v>32</v>
      </c>
      <c r="C88" s="159"/>
      <c r="D88" s="18">
        <v>84</v>
      </c>
      <c r="E88" s="29" t="s">
        <v>125</v>
      </c>
      <c r="F88" s="15"/>
      <c r="G88" s="15"/>
      <c r="H88" s="51"/>
      <c r="I88" s="18">
        <v>1</v>
      </c>
      <c r="J88" s="19"/>
      <c r="K88" s="20">
        <f t="shared" si="6"/>
        <v>0</v>
      </c>
      <c r="L88" s="21"/>
    </row>
    <row r="89" spans="1:12" s="5" customFormat="1" ht="59.15" customHeight="1">
      <c r="A89" s="164"/>
      <c r="B89" s="159"/>
      <c r="C89" s="159"/>
      <c r="D89" s="18">
        <v>85</v>
      </c>
      <c r="E89" s="29" t="s">
        <v>124</v>
      </c>
      <c r="F89" s="15"/>
      <c r="G89" s="15"/>
      <c r="H89" s="51"/>
      <c r="I89" s="18">
        <v>1</v>
      </c>
      <c r="J89" s="19"/>
      <c r="K89" s="20">
        <f t="shared" si="6"/>
        <v>0</v>
      </c>
      <c r="L89" s="21"/>
    </row>
    <row r="90" spans="1:12" s="5" customFormat="1" ht="59.15" customHeight="1">
      <c r="A90" s="164"/>
      <c r="B90" s="159"/>
      <c r="C90" s="159"/>
      <c r="D90" s="18">
        <v>86</v>
      </c>
      <c r="E90" s="29" t="s">
        <v>147</v>
      </c>
      <c r="F90" s="15"/>
      <c r="G90" s="15"/>
      <c r="H90" s="51"/>
      <c r="I90" s="18">
        <v>1</v>
      </c>
      <c r="J90" s="19"/>
      <c r="K90" s="20">
        <f t="shared" si="6"/>
        <v>0</v>
      </c>
      <c r="L90" s="21"/>
    </row>
    <row r="91" spans="1:12" s="5" customFormat="1" ht="59.15" customHeight="1">
      <c r="A91" s="164"/>
      <c r="B91" s="159"/>
      <c r="C91" s="159"/>
      <c r="D91" s="18">
        <v>87</v>
      </c>
      <c r="E91" s="29" t="s">
        <v>126</v>
      </c>
      <c r="F91" s="15"/>
      <c r="G91" s="15"/>
      <c r="H91" s="51"/>
      <c r="I91" s="18">
        <v>1</v>
      </c>
      <c r="J91" s="19"/>
      <c r="K91" s="20">
        <f t="shared" si="6"/>
        <v>0</v>
      </c>
      <c r="L91" s="21"/>
    </row>
    <row r="92" spans="1:12" s="5" customFormat="1" ht="59.15" customHeight="1">
      <c r="A92" s="164"/>
      <c r="B92" s="159"/>
      <c r="C92" s="159"/>
      <c r="D92" s="18">
        <v>88</v>
      </c>
      <c r="E92" s="29" t="s">
        <v>200</v>
      </c>
      <c r="F92" s="15"/>
      <c r="G92" s="15"/>
      <c r="H92" s="51"/>
      <c r="I92" s="18">
        <v>1</v>
      </c>
      <c r="J92" s="19"/>
      <c r="K92" s="20">
        <f t="shared" si="6"/>
        <v>0</v>
      </c>
      <c r="L92" s="21"/>
    </row>
    <row r="93" spans="1:12" s="5" customFormat="1" ht="59.15" customHeight="1">
      <c r="A93" s="164"/>
      <c r="B93" s="159"/>
      <c r="C93" s="159"/>
      <c r="D93" s="18">
        <v>89</v>
      </c>
      <c r="E93" s="30" t="s">
        <v>145</v>
      </c>
      <c r="F93" s="17"/>
      <c r="G93" s="15"/>
      <c r="H93" s="51"/>
      <c r="I93" s="18">
        <v>1</v>
      </c>
      <c r="J93" s="19"/>
      <c r="K93" s="20">
        <f t="shared" si="6"/>
        <v>0</v>
      </c>
      <c r="L93" s="21"/>
    </row>
    <row r="94" spans="1:12" s="5" customFormat="1" ht="59.15" customHeight="1">
      <c r="A94" s="164"/>
      <c r="B94" s="159"/>
      <c r="C94" s="159"/>
      <c r="D94" s="18">
        <v>90</v>
      </c>
      <c r="E94" s="30" t="s">
        <v>186</v>
      </c>
      <c r="F94" s="17"/>
      <c r="G94" s="15"/>
      <c r="H94" s="51"/>
      <c r="I94" s="18">
        <v>1</v>
      </c>
      <c r="J94" s="19"/>
      <c r="K94" s="20">
        <f t="shared" si="6"/>
        <v>0</v>
      </c>
      <c r="L94" s="21"/>
    </row>
    <row r="95" spans="1:12" s="5" customFormat="1" ht="59.15" customHeight="1">
      <c r="A95" s="164"/>
      <c r="B95" s="159"/>
      <c r="C95" s="159"/>
      <c r="D95" s="18">
        <v>91</v>
      </c>
      <c r="E95" s="30" t="s">
        <v>155</v>
      </c>
      <c r="F95" s="15"/>
      <c r="G95" s="15"/>
      <c r="H95" s="51"/>
      <c r="I95" s="18">
        <v>1</v>
      </c>
      <c r="J95" s="19"/>
      <c r="K95" s="20">
        <f t="shared" si="6"/>
        <v>0</v>
      </c>
      <c r="L95" s="21"/>
    </row>
    <row r="96" spans="1:12" s="5" customFormat="1" ht="59.15" customHeight="1">
      <c r="A96" s="164"/>
      <c r="B96" s="159"/>
      <c r="C96" s="159"/>
      <c r="D96" s="18">
        <v>92</v>
      </c>
      <c r="E96" s="30" t="s">
        <v>156</v>
      </c>
      <c r="F96" s="17"/>
      <c r="G96" s="15"/>
      <c r="H96" s="51"/>
      <c r="I96" s="18">
        <v>1</v>
      </c>
      <c r="J96" s="19"/>
      <c r="K96" s="20">
        <f t="shared" si="6"/>
        <v>0</v>
      </c>
      <c r="L96" s="21"/>
    </row>
    <row r="97" spans="1:12" s="5" customFormat="1" ht="59.15" customHeight="1">
      <c r="A97" s="164"/>
      <c r="B97" s="159"/>
      <c r="C97" s="159"/>
      <c r="D97" s="18">
        <v>93</v>
      </c>
      <c r="E97" s="30" t="s">
        <v>157</v>
      </c>
      <c r="F97" s="17"/>
      <c r="G97" s="15"/>
      <c r="H97" s="51"/>
      <c r="I97" s="18">
        <v>1</v>
      </c>
      <c r="J97" s="19"/>
      <c r="K97" s="20">
        <f t="shared" si="6"/>
        <v>0</v>
      </c>
      <c r="L97" s="21"/>
    </row>
    <row r="98" spans="1:12" s="5" customFormat="1" ht="109" customHeight="1">
      <c r="A98" s="164"/>
      <c r="B98" s="159"/>
      <c r="C98" s="159"/>
      <c r="D98" s="18">
        <v>94</v>
      </c>
      <c r="E98" s="30" t="s">
        <v>197</v>
      </c>
      <c r="F98" s="17"/>
      <c r="G98" s="15"/>
      <c r="H98" s="51"/>
      <c r="I98" s="18">
        <v>1</v>
      </c>
      <c r="J98" s="19"/>
      <c r="K98" s="20">
        <f t="shared" ref="K98" si="7">IFERROR(I98*J98,"N/A")</f>
        <v>0</v>
      </c>
      <c r="L98" s="21"/>
    </row>
    <row r="99" spans="1:12" s="5" customFormat="1" ht="59.15" customHeight="1">
      <c r="A99" s="164"/>
      <c r="B99" s="159"/>
      <c r="C99" s="159"/>
      <c r="D99" s="18">
        <v>95</v>
      </c>
      <c r="E99" s="30" t="s">
        <v>92</v>
      </c>
      <c r="F99" s="17"/>
      <c r="G99" s="15"/>
      <c r="H99" s="51"/>
      <c r="I99" s="18">
        <v>1</v>
      </c>
      <c r="J99" s="19"/>
      <c r="K99" s="20">
        <f t="shared" si="6"/>
        <v>0</v>
      </c>
      <c r="L99" s="21"/>
    </row>
    <row r="100" spans="1:12" s="5" customFormat="1" ht="59.15" customHeight="1">
      <c r="A100" s="164"/>
      <c r="B100" s="159" t="s">
        <v>127</v>
      </c>
      <c r="C100" s="159"/>
      <c r="D100" s="18">
        <v>96</v>
      </c>
      <c r="E100" s="30" t="s">
        <v>128</v>
      </c>
      <c r="F100" s="17"/>
      <c r="G100" s="15"/>
      <c r="H100" s="51"/>
      <c r="I100" s="18">
        <v>1</v>
      </c>
      <c r="J100" s="19"/>
      <c r="K100" s="20">
        <f t="shared" si="6"/>
        <v>0</v>
      </c>
      <c r="L100" s="21"/>
    </row>
    <row r="101" spans="1:12" s="5" customFormat="1" ht="59.15" customHeight="1">
      <c r="A101" s="164"/>
      <c r="B101" s="159"/>
      <c r="C101" s="159"/>
      <c r="D101" s="18">
        <v>97</v>
      </c>
      <c r="E101" s="30" t="s">
        <v>129</v>
      </c>
      <c r="F101" s="17"/>
      <c r="G101" s="15"/>
      <c r="H101" s="51"/>
      <c r="I101" s="18">
        <v>1</v>
      </c>
      <c r="J101" s="19"/>
      <c r="K101" s="20">
        <f t="shared" si="6"/>
        <v>0</v>
      </c>
      <c r="L101" s="15"/>
    </row>
    <row r="102" spans="1:12" s="5" customFormat="1" ht="59.15" customHeight="1">
      <c r="A102" s="164"/>
      <c r="B102" s="159"/>
      <c r="C102" s="159"/>
      <c r="D102" s="18">
        <v>98</v>
      </c>
      <c r="E102" s="30" t="s">
        <v>131</v>
      </c>
      <c r="F102" s="17"/>
      <c r="G102" s="15"/>
      <c r="H102" s="51"/>
      <c r="I102" s="18">
        <v>1</v>
      </c>
      <c r="J102" s="19"/>
      <c r="K102" s="20">
        <f t="shared" si="6"/>
        <v>0</v>
      </c>
      <c r="L102" s="21"/>
    </row>
    <row r="103" spans="1:12" s="5" customFormat="1" ht="59.15" customHeight="1">
      <c r="A103" s="164"/>
      <c r="B103" s="159"/>
      <c r="C103" s="159"/>
      <c r="D103" s="18">
        <v>99</v>
      </c>
      <c r="E103" s="30" t="s">
        <v>132</v>
      </c>
      <c r="F103" s="17"/>
      <c r="G103" s="15"/>
      <c r="H103" s="51"/>
      <c r="I103" s="18">
        <v>1</v>
      </c>
      <c r="J103" s="19"/>
      <c r="K103" s="20">
        <f t="shared" si="6"/>
        <v>0</v>
      </c>
      <c r="L103" s="21"/>
    </row>
    <row r="104" spans="1:12" s="5" customFormat="1" ht="59.15" customHeight="1">
      <c r="A104" s="164"/>
      <c r="B104" s="159"/>
      <c r="C104" s="159"/>
      <c r="D104" s="18">
        <v>100</v>
      </c>
      <c r="E104" s="30" t="s">
        <v>130</v>
      </c>
      <c r="F104" s="17"/>
      <c r="G104" s="15"/>
      <c r="H104" s="51"/>
      <c r="I104" s="18">
        <v>1</v>
      </c>
      <c r="J104" s="19"/>
      <c r="K104" s="20">
        <f t="shared" si="6"/>
        <v>0</v>
      </c>
      <c r="L104" s="21"/>
    </row>
    <row r="105" spans="1:12" s="5" customFormat="1" ht="59.15" customHeight="1">
      <c r="A105" s="164"/>
      <c r="B105" s="159" t="s">
        <v>133</v>
      </c>
      <c r="C105" s="159"/>
      <c r="D105" s="18">
        <v>101</v>
      </c>
      <c r="E105" s="30" t="s">
        <v>134</v>
      </c>
      <c r="F105" s="15"/>
      <c r="G105" s="15"/>
      <c r="H105" s="51"/>
      <c r="I105" s="18">
        <v>1</v>
      </c>
      <c r="J105" s="19"/>
      <c r="K105" s="20">
        <f t="shared" si="6"/>
        <v>0</v>
      </c>
      <c r="L105" s="21"/>
    </row>
    <row r="106" spans="1:12" s="5" customFormat="1" ht="59.15" customHeight="1">
      <c r="A106" s="164"/>
      <c r="B106" s="159"/>
      <c r="C106" s="159"/>
      <c r="D106" s="18">
        <v>102</v>
      </c>
      <c r="E106" s="30" t="s">
        <v>84</v>
      </c>
      <c r="F106" s="17"/>
      <c r="G106" s="15"/>
      <c r="H106" s="51"/>
      <c r="I106" s="18">
        <v>1</v>
      </c>
      <c r="J106" s="19"/>
      <c r="K106" s="20">
        <f t="shared" si="6"/>
        <v>0</v>
      </c>
      <c r="L106" s="21"/>
    </row>
    <row r="107" spans="1:12" s="5" customFormat="1" ht="59.15" customHeight="1">
      <c r="A107" s="164"/>
      <c r="B107" s="159"/>
      <c r="C107" s="159"/>
      <c r="D107" s="18">
        <v>103</v>
      </c>
      <c r="E107" s="30" t="s">
        <v>136</v>
      </c>
      <c r="F107" s="17"/>
      <c r="G107" s="15"/>
      <c r="H107" s="51"/>
      <c r="I107" s="18">
        <v>1</v>
      </c>
      <c r="J107" s="19"/>
      <c r="K107" s="20">
        <f t="shared" si="6"/>
        <v>0</v>
      </c>
      <c r="L107" s="21"/>
    </row>
    <row r="108" spans="1:12" s="5" customFormat="1" ht="59.15" customHeight="1">
      <c r="A108" s="164"/>
      <c r="B108" s="159"/>
      <c r="C108" s="159"/>
      <c r="D108" s="18">
        <v>104</v>
      </c>
      <c r="E108" s="30" t="s">
        <v>135</v>
      </c>
      <c r="F108" s="17"/>
      <c r="G108" s="15"/>
      <c r="H108" s="51"/>
      <c r="I108" s="18">
        <v>1</v>
      </c>
      <c r="J108" s="19"/>
      <c r="K108" s="20">
        <f t="shared" si="6"/>
        <v>0</v>
      </c>
      <c r="L108" s="21"/>
    </row>
    <row r="109" spans="1:12" s="5" customFormat="1" ht="59.15" customHeight="1">
      <c r="A109" s="164"/>
      <c r="B109" s="159" t="s">
        <v>137</v>
      </c>
      <c r="C109" s="159"/>
      <c r="D109" s="18">
        <v>105</v>
      </c>
      <c r="E109" s="29" t="s">
        <v>138</v>
      </c>
      <c r="F109" s="15"/>
      <c r="G109" s="15"/>
      <c r="H109" s="51"/>
      <c r="I109" s="18">
        <v>1</v>
      </c>
      <c r="J109" s="19"/>
      <c r="K109" s="20">
        <f t="shared" si="6"/>
        <v>0</v>
      </c>
      <c r="L109" s="21"/>
    </row>
    <row r="110" spans="1:12" s="5" customFormat="1" ht="59.15" customHeight="1">
      <c r="A110" s="164"/>
      <c r="B110" s="159"/>
      <c r="C110" s="159"/>
      <c r="D110" s="18">
        <v>106</v>
      </c>
      <c r="E110" s="29" t="s">
        <v>139</v>
      </c>
      <c r="F110" s="17"/>
      <c r="G110" s="15"/>
      <c r="H110" s="51"/>
      <c r="I110" s="18">
        <v>1</v>
      </c>
      <c r="J110" s="19"/>
      <c r="K110" s="20">
        <f t="shared" si="6"/>
        <v>0</v>
      </c>
      <c r="L110" s="21"/>
    </row>
    <row r="111" spans="1:12" s="5" customFormat="1" ht="59.15" customHeight="1">
      <c r="A111" s="164"/>
      <c r="B111" s="159"/>
      <c r="C111" s="159"/>
      <c r="D111" s="18">
        <v>107</v>
      </c>
      <c r="E111" s="29" t="s">
        <v>140</v>
      </c>
      <c r="F111" s="17"/>
      <c r="G111" s="15"/>
      <c r="H111" s="51"/>
      <c r="I111" s="18">
        <v>1</v>
      </c>
      <c r="J111" s="19"/>
      <c r="K111" s="20">
        <f t="shared" si="6"/>
        <v>0</v>
      </c>
      <c r="L111" s="21"/>
    </row>
    <row r="112" spans="1:12" s="5" customFormat="1" ht="59.15" customHeight="1">
      <c r="A112" s="164"/>
      <c r="B112" s="159"/>
      <c r="C112" s="159"/>
      <c r="D112" s="18">
        <v>108</v>
      </c>
      <c r="E112" s="30" t="s">
        <v>195</v>
      </c>
      <c r="F112" s="17"/>
      <c r="G112" s="15"/>
      <c r="H112" s="51"/>
      <c r="I112" s="18">
        <v>1</v>
      </c>
      <c r="J112" s="19"/>
      <c r="K112" s="20">
        <f t="shared" si="6"/>
        <v>0</v>
      </c>
      <c r="L112" s="21"/>
    </row>
    <row r="113" spans="1:12" s="5" customFormat="1" ht="59.15" customHeight="1">
      <c r="A113" s="164"/>
      <c r="B113" s="159" t="s">
        <v>141</v>
      </c>
      <c r="C113" s="159"/>
      <c r="D113" s="18">
        <v>109</v>
      </c>
      <c r="E113" s="29" t="s">
        <v>142</v>
      </c>
      <c r="F113" s="15"/>
      <c r="G113" s="15"/>
      <c r="H113" s="51"/>
      <c r="I113" s="18">
        <v>1</v>
      </c>
      <c r="J113" s="19"/>
      <c r="K113" s="20">
        <f t="shared" si="6"/>
        <v>0</v>
      </c>
      <c r="L113" s="21"/>
    </row>
    <row r="114" spans="1:12" s="5" customFormat="1" ht="59.15" customHeight="1">
      <c r="A114" s="164"/>
      <c r="B114" s="159"/>
      <c r="C114" s="159"/>
      <c r="D114" s="18">
        <v>110</v>
      </c>
      <c r="E114" s="30" t="s">
        <v>143</v>
      </c>
      <c r="F114" s="17"/>
      <c r="G114" s="15"/>
      <c r="H114" s="51"/>
      <c r="I114" s="18">
        <v>1</v>
      </c>
      <c r="J114" s="19"/>
      <c r="K114" s="20">
        <f t="shared" si="6"/>
        <v>0</v>
      </c>
      <c r="L114" s="21"/>
    </row>
    <row r="115" spans="1:12" s="5" customFormat="1" ht="59.15" customHeight="1">
      <c r="A115" s="164"/>
      <c r="B115" s="159"/>
      <c r="C115" s="159"/>
      <c r="D115" s="18">
        <v>111</v>
      </c>
      <c r="E115" s="30" t="s">
        <v>144</v>
      </c>
      <c r="F115" s="17"/>
      <c r="G115" s="15"/>
      <c r="H115" s="51"/>
      <c r="I115" s="18">
        <v>1</v>
      </c>
      <c r="J115" s="19"/>
      <c r="K115" s="20">
        <f t="shared" si="6"/>
        <v>0</v>
      </c>
      <c r="L115" s="21"/>
    </row>
    <row r="116" spans="1:12" s="5" customFormat="1" ht="59.15" customHeight="1">
      <c r="A116" s="164"/>
      <c r="B116" s="159"/>
      <c r="C116" s="159"/>
      <c r="D116" s="18">
        <v>112</v>
      </c>
      <c r="E116" s="30" t="s">
        <v>146</v>
      </c>
      <c r="F116" s="17"/>
      <c r="G116" s="15"/>
      <c r="H116" s="51"/>
      <c r="I116" s="18">
        <v>1</v>
      </c>
      <c r="J116" s="19"/>
      <c r="K116" s="20">
        <f t="shared" si="6"/>
        <v>0</v>
      </c>
      <c r="L116" s="21"/>
    </row>
    <row r="117" spans="1:12" s="5" customFormat="1" ht="59.15" customHeight="1">
      <c r="A117" s="164"/>
      <c r="B117" s="159" t="s">
        <v>148</v>
      </c>
      <c r="C117" s="159"/>
      <c r="D117" s="18">
        <v>113</v>
      </c>
      <c r="E117" s="29" t="s">
        <v>154</v>
      </c>
      <c r="F117" s="15"/>
      <c r="G117" s="15"/>
      <c r="H117" s="51"/>
      <c r="I117" s="18">
        <v>1</v>
      </c>
      <c r="J117" s="19"/>
      <c r="K117" s="20">
        <f t="shared" si="6"/>
        <v>0</v>
      </c>
      <c r="L117" s="21"/>
    </row>
    <row r="118" spans="1:12" s="5" customFormat="1" ht="59.15" customHeight="1">
      <c r="A118" s="164"/>
      <c r="B118" s="159"/>
      <c r="C118" s="159"/>
      <c r="D118" s="18">
        <v>114</v>
      </c>
      <c r="E118" s="29" t="s">
        <v>187</v>
      </c>
      <c r="F118" s="15"/>
      <c r="G118" s="15"/>
      <c r="H118" s="51"/>
      <c r="I118" s="18">
        <v>1</v>
      </c>
      <c r="J118" s="19"/>
      <c r="K118" s="20">
        <f t="shared" si="6"/>
        <v>0</v>
      </c>
      <c r="L118" s="21"/>
    </row>
    <row r="119" spans="1:12" s="5" customFormat="1" ht="59.15" customHeight="1">
      <c r="A119" s="164"/>
      <c r="B119" s="159"/>
      <c r="C119" s="159"/>
      <c r="D119" s="18">
        <v>115</v>
      </c>
      <c r="E119" s="30" t="s">
        <v>48</v>
      </c>
      <c r="F119" s="15"/>
      <c r="G119" s="15"/>
      <c r="H119" s="51"/>
      <c r="I119" s="18">
        <v>1</v>
      </c>
      <c r="J119" s="19"/>
      <c r="K119" s="20">
        <f t="shared" si="6"/>
        <v>0</v>
      </c>
      <c r="L119" s="21"/>
    </row>
    <row r="120" spans="1:12" s="5" customFormat="1" ht="59.15" customHeight="1">
      <c r="A120" s="164"/>
      <c r="B120" s="159"/>
      <c r="C120" s="159"/>
      <c r="D120" s="18">
        <v>116</v>
      </c>
      <c r="E120" s="29" t="s">
        <v>49</v>
      </c>
      <c r="F120" s="15"/>
      <c r="G120" s="15"/>
      <c r="H120" s="51"/>
      <c r="I120" s="18">
        <v>1</v>
      </c>
      <c r="J120" s="19"/>
      <c r="K120" s="20">
        <f t="shared" si="6"/>
        <v>0</v>
      </c>
      <c r="L120" s="21"/>
    </row>
    <row r="121" spans="1:12" s="5" customFormat="1" ht="59.15" customHeight="1">
      <c r="A121" s="164"/>
      <c r="B121" s="159"/>
      <c r="C121" s="159"/>
      <c r="D121" s="18">
        <v>117</v>
      </c>
      <c r="E121" s="29" t="s">
        <v>182</v>
      </c>
      <c r="F121" s="15"/>
      <c r="G121" s="15"/>
      <c r="H121" s="51"/>
      <c r="I121" s="18">
        <v>1</v>
      </c>
      <c r="J121" s="19"/>
      <c r="K121" s="20">
        <f t="shared" si="6"/>
        <v>0</v>
      </c>
      <c r="L121" s="21"/>
    </row>
    <row r="122" spans="1:12" s="5" customFormat="1" ht="59.15" customHeight="1">
      <c r="A122" s="164"/>
      <c r="B122" s="159"/>
      <c r="C122" s="159"/>
      <c r="D122" s="18">
        <v>118</v>
      </c>
      <c r="E122" s="29" t="s">
        <v>50</v>
      </c>
      <c r="F122" s="15"/>
      <c r="G122" s="15"/>
      <c r="H122" s="51"/>
      <c r="I122" s="18">
        <v>1</v>
      </c>
      <c r="J122" s="19"/>
      <c r="K122" s="20">
        <f t="shared" si="6"/>
        <v>0</v>
      </c>
      <c r="L122" s="21"/>
    </row>
    <row r="123" spans="1:12" s="5" customFormat="1" ht="59.15" customHeight="1">
      <c r="A123" s="164"/>
      <c r="B123" s="159"/>
      <c r="C123" s="159"/>
      <c r="D123" s="18">
        <v>119</v>
      </c>
      <c r="E123" s="29" t="s">
        <v>149</v>
      </c>
      <c r="F123" s="15"/>
      <c r="G123" s="15"/>
      <c r="H123" s="51"/>
      <c r="I123" s="18">
        <v>1</v>
      </c>
      <c r="J123" s="19"/>
      <c r="K123" s="20">
        <f t="shared" si="6"/>
        <v>0</v>
      </c>
      <c r="L123" s="21"/>
    </row>
    <row r="124" spans="1:12" s="5" customFormat="1" ht="59.15" customHeight="1">
      <c r="A124" s="164"/>
      <c r="B124" s="159"/>
      <c r="C124" s="159"/>
      <c r="D124" s="18">
        <v>120</v>
      </c>
      <c r="E124" s="29" t="s">
        <v>151</v>
      </c>
      <c r="F124" s="15"/>
      <c r="G124" s="15"/>
      <c r="H124" s="51"/>
      <c r="I124" s="18">
        <v>1</v>
      </c>
      <c r="J124" s="19"/>
      <c r="K124" s="20">
        <f t="shared" si="6"/>
        <v>0</v>
      </c>
      <c r="L124" s="21"/>
    </row>
    <row r="125" spans="1:12" s="5" customFormat="1" ht="59.15" customHeight="1">
      <c r="A125" s="164"/>
      <c r="B125" s="159"/>
      <c r="C125" s="159"/>
      <c r="D125" s="18">
        <v>121</v>
      </c>
      <c r="E125" s="29" t="s">
        <v>152</v>
      </c>
      <c r="F125" s="17"/>
      <c r="G125" s="15"/>
      <c r="H125" s="51"/>
      <c r="I125" s="18">
        <v>1</v>
      </c>
      <c r="J125" s="19"/>
      <c r="K125" s="20">
        <f t="shared" si="6"/>
        <v>0</v>
      </c>
      <c r="L125" s="21"/>
    </row>
    <row r="126" spans="1:12" s="5" customFormat="1" ht="59.15" customHeight="1">
      <c r="A126" s="164"/>
      <c r="B126" s="159"/>
      <c r="C126" s="159"/>
      <c r="D126" s="18">
        <v>122</v>
      </c>
      <c r="E126" s="29" t="s">
        <v>150</v>
      </c>
      <c r="F126" s="17"/>
      <c r="G126" s="15"/>
      <c r="H126" s="51"/>
      <c r="I126" s="18">
        <v>1</v>
      </c>
      <c r="J126" s="19"/>
      <c r="K126" s="20">
        <f t="shared" si="6"/>
        <v>0</v>
      </c>
      <c r="L126" s="21"/>
    </row>
    <row r="127" spans="1:12" s="5" customFormat="1" ht="59.15" customHeight="1">
      <c r="A127" s="164"/>
      <c r="B127" s="159"/>
      <c r="C127" s="159"/>
      <c r="D127" s="18">
        <v>123</v>
      </c>
      <c r="E127" s="29" t="s">
        <v>153</v>
      </c>
      <c r="F127" s="17"/>
      <c r="G127" s="15"/>
      <c r="H127" s="51"/>
      <c r="I127" s="18">
        <v>1</v>
      </c>
      <c r="J127" s="19"/>
      <c r="K127" s="20">
        <f t="shared" si="6"/>
        <v>0</v>
      </c>
      <c r="L127" s="21"/>
    </row>
    <row r="128" spans="1:12" s="5" customFormat="1" ht="59.15" customHeight="1">
      <c r="A128" s="164"/>
      <c r="B128" s="159"/>
      <c r="C128" s="159"/>
      <c r="D128" s="18">
        <v>124</v>
      </c>
      <c r="E128" s="30" t="s">
        <v>175</v>
      </c>
      <c r="F128" s="17"/>
      <c r="G128" s="15"/>
      <c r="H128" s="51"/>
      <c r="I128" s="18">
        <v>1</v>
      </c>
      <c r="J128" s="19"/>
      <c r="K128" s="20">
        <f t="shared" si="6"/>
        <v>0</v>
      </c>
      <c r="L128" s="21"/>
    </row>
    <row r="129" spans="1:12" s="5" customFormat="1" ht="59.15" customHeight="1">
      <c r="A129" s="164" t="s">
        <v>42</v>
      </c>
      <c r="B129" s="159" t="s">
        <v>158</v>
      </c>
      <c r="C129" s="159"/>
      <c r="D129" s="18">
        <v>125</v>
      </c>
      <c r="E129" s="29" t="s">
        <v>159</v>
      </c>
      <c r="F129" s="15"/>
      <c r="G129" s="15"/>
      <c r="H129" s="51"/>
      <c r="I129" s="18">
        <v>1</v>
      </c>
      <c r="J129" s="19"/>
      <c r="K129" s="20">
        <f t="shared" si="6"/>
        <v>0</v>
      </c>
      <c r="L129" s="21"/>
    </row>
    <row r="130" spans="1:12" s="5" customFormat="1" ht="59.15" customHeight="1">
      <c r="A130" s="164"/>
      <c r="B130" s="159"/>
      <c r="C130" s="159"/>
      <c r="D130" s="18">
        <v>126</v>
      </c>
      <c r="E130" s="29" t="s">
        <v>161</v>
      </c>
      <c r="F130" s="17"/>
      <c r="G130" s="15"/>
      <c r="H130" s="51"/>
      <c r="I130" s="18">
        <v>1</v>
      </c>
      <c r="J130" s="19"/>
      <c r="K130" s="20">
        <f t="shared" si="6"/>
        <v>0</v>
      </c>
      <c r="L130" s="21"/>
    </row>
    <row r="131" spans="1:12" s="5" customFormat="1" ht="59.15" customHeight="1">
      <c r="A131" s="164"/>
      <c r="B131" s="159"/>
      <c r="C131" s="159"/>
      <c r="D131" s="18">
        <v>127</v>
      </c>
      <c r="E131" s="29" t="s">
        <v>188</v>
      </c>
      <c r="F131" s="15"/>
      <c r="G131" s="15"/>
      <c r="H131" s="51"/>
      <c r="I131" s="18">
        <v>1</v>
      </c>
      <c r="J131" s="19"/>
      <c r="K131" s="20">
        <f t="shared" ref="K131" si="8">IFERROR(I131*J131,"N/A")</f>
        <v>0</v>
      </c>
      <c r="L131" s="21"/>
    </row>
    <row r="132" spans="1:12" s="5" customFormat="1" ht="59.15" customHeight="1">
      <c r="A132" s="164"/>
      <c r="B132" s="159"/>
      <c r="C132" s="159"/>
      <c r="D132" s="18">
        <v>128</v>
      </c>
      <c r="E132" s="29" t="s">
        <v>160</v>
      </c>
      <c r="F132" s="15"/>
      <c r="G132" s="15"/>
      <c r="H132" s="51"/>
      <c r="I132" s="18">
        <v>1</v>
      </c>
      <c r="J132" s="19"/>
      <c r="K132" s="20">
        <f t="shared" si="6"/>
        <v>0</v>
      </c>
      <c r="L132" s="21"/>
    </row>
    <row r="133" spans="1:12" s="5" customFormat="1" ht="59.15" customHeight="1">
      <c r="A133" s="164"/>
      <c r="B133" s="159" t="s">
        <v>33</v>
      </c>
      <c r="C133" s="159"/>
      <c r="D133" s="18">
        <v>129</v>
      </c>
      <c r="E133" s="29" t="s">
        <v>205</v>
      </c>
      <c r="F133" s="17"/>
      <c r="G133" s="15"/>
      <c r="H133" s="51"/>
      <c r="I133" s="18">
        <v>1</v>
      </c>
      <c r="J133" s="19"/>
      <c r="K133" s="20">
        <f t="shared" si="6"/>
        <v>0</v>
      </c>
      <c r="L133" s="21"/>
    </row>
    <row r="134" spans="1:12" s="5" customFormat="1" ht="59.15" customHeight="1">
      <c r="A134" s="164"/>
      <c r="B134" s="159"/>
      <c r="C134" s="159"/>
      <c r="D134" s="18">
        <v>130</v>
      </c>
      <c r="E134" s="29" t="s">
        <v>63</v>
      </c>
      <c r="F134" s="15"/>
      <c r="G134" s="15"/>
      <c r="H134" s="51"/>
      <c r="I134" s="18">
        <v>1</v>
      </c>
      <c r="J134" s="19"/>
      <c r="K134" s="20">
        <f t="shared" si="6"/>
        <v>0</v>
      </c>
      <c r="L134" s="21"/>
    </row>
    <row r="135" spans="1:12" s="5" customFormat="1" ht="59.15" customHeight="1">
      <c r="A135" s="164"/>
      <c r="B135" s="159"/>
      <c r="C135" s="159"/>
      <c r="D135" s="18">
        <v>131</v>
      </c>
      <c r="E135" s="29" t="s">
        <v>162</v>
      </c>
      <c r="F135" s="17"/>
      <c r="G135" s="15"/>
      <c r="H135" s="51"/>
      <c r="I135" s="18">
        <v>1</v>
      </c>
      <c r="J135" s="19"/>
      <c r="K135" s="20">
        <f t="shared" si="6"/>
        <v>0</v>
      </c>
      <c r="L135" s="21"/>
    </row>
    <row r="136" spans="1:12" s="5" customFormat="1" ht="59.15" customHeight="1">
      <c r="A136" s="164"/>
      <c r="B136" s="159" t="s">
        <v>34</v>
      </c>
      <c r="C136" s="16" t="s">
        <v>35</v>
      </c>
      <c r="D136" s="18">
        <v>132</v>
      </c>
      <c r="E136" s="29" t="s">
        <v>163</v>
      </c>
      <c r="F136" s="17"/>
      <c r="G136" s="15"/>
      <c r="H136" s="51"/>
      <c r="I136" s="18">
        <v>1</v>
      </c>
      <c r="J136" s="19"/>
      <c r="K136" s="20">
        <f t="shared" si="6"/>
        <v>0</v>
      </c>
      <c r="L136" s="21"/>
    </row>
    <row r="137" spans="1:12" s="5" customFormat="1" ht="59.15" customHeight="1">
      <c r="A137" s="164"/>
      <c r="B137" s="159"/>
      <c r="C137" s="16" t="s">
        <v>36</v>
      </c>
      <c r="D137" s="18">
        <v>133</v>
      </c>
      <c r="E137" s="29" t="s">
        <v>164</v>
      </c>
      <c r="F137" s="17"/>
      <c r="G137" s="15"/>
      <c r="H137" s="51"/>
      <c r="I137" s="18">
        <v>1</v>
      </c>
      <c r="J137" s="19"/>
      <c r="K137" s="20">
        <f t="shared" si="6"/>
        <v>0</v>
      </c>
      <c r="L137" s="21"/>
    </row>
    <row r="138" spans="1:12" s="5" customFormat="1" ht="59.15" customHeight="1">
      <c r="A138" s="164"/>
      <c r="B138" s="159"/>
      <c r="C138" s="16" t="s">
        <v>37</v>
      </c>
      <c r="D138" s="18">
        <v>134</v>
      </c>
      <c r="E138" s="29" t="s">
        <v>165</v>
      </c>
      <c r="F138" s="17"/>
      <c r="G138" s="15"/>
      <c r="H138" s="51"/>
      <c r="I138" s="18">
        <v>1</v>
      </c>
      <c r="J138" s="19"/>
      <c r="K138" s="20">
        <f t="shared" si="6"/>
        <v>0</v>
      </c>
      <c r="L138" s="21"/>
    </row>
    <row r="139" spans="1:12" s="5" customFormat="1" ht="59.15" customHeight="1">
      <c r="A139" s="164" t="s">
        <v>43</v>
      </c>
      <c r="B139" s="159" t="s">
        <v>166</v>
      </c>
      <c r="C139" s="159"/>
      <c r="D139" s="18">
        <v>135</v>
      </c>
      <c r="E139" s="29" t="s">
        <v>169</v>
      </c>
      <c r="F139" s="15"/>
      <c r="G139" s="15"/>
      <c r="H139" s="51"/>
      <c r="I139" s="18">
        <v>1</v>
      </c>
      <c r="J139" s="19"/>
      <c r="K139" s="20">
        <f t="shared" si="6"/>
        <v>0</v>
      </c>
      <c r="L139" s="21"/>
    </row>
    <row r="140" spans="1:12" s="5" customFormat="1" ht="59.15" customHeight="1">
      <c r="A140" s="164"/>
      <c r="B140" s="159"/>
      <c r="C140" s="159"/>
      <c r="D140" s="18">
        <v>136</v>
      </c>
      <c r="E140" s="29" t="s">
        <v>170</v>
      </c>
      <c r="F140" s="17"/>
      <c r="G140" s="15"/>
      <c r="H140" s="51"/>
      <c r="I140" s="18">
        <v>1</v>
      </c>
      <c r="J140" s="19"/>
      <c r="K140" s="20">
        <f t="shared" si="6"/>
        <v>0</v>
      </c>
      <c r="L140" s="21"/>
    </row>
    <row r="141" spans="1:12" s="5" customFormat="1" ht="59.15" customHeight="1">
      <c r="A141" s="164"/>
      <c r="B141" s="159"/>
      <c r="C141" s="159"/>
      <c r="D141" s="18">
        <v>137</v>
      </c>
      <c r="E141" s="29" t="s">
        <v>171</v>
      </c>
      <c r="F141" s="15"/>
      <c r="G141" s="15"/>
      <c r="H141" s="51"/>
      <c r="I141" s="18">
        <v>1</v>
      </c>
      <c r="J141" s="19"/>
      <c r="K141" s="20">
        <f t="shared" si="6"/>
        <v>0</v>
      </c>
      <c r="L141" s="21"/>
    </row>
    <row r="142" spans="1:12" s="5" customFormat="1" ht="59.15" customHeight="1">
      <c r="A142" s="164"/>
      <c r="B142" s="159"/>
      <c r="C142" s="159"/>
      <c r="D142" s="18">
        <v>138</v>
      </c>
      <c r="E142" s="29" t="s">
        <v>167</v>
      </c>
      <c r="F142" s="15"/>
      <c r="G142" s="15"/>
      <c r="H142" s="51"/>
      <c r="I142" s="18">
        <v>1</v>
      </c>
      <c r="J142" s="19"/>
      <c r="K142" s="20">
        <f t="shared" ref="K142:K146" si="9">IFERROR(I142*J142,"N/A")</f>
        <v>0</v>
      </c>
      <c r="L142" s="21"/>
    </row>
    <row r="143" spans="1:12" s="5" customFormat="1" ht="59.15" customHeight="1">
      <c r="A143" s="164"/>
      <c r="B143" s="159"/>
      <c r="C143" s="159"/>
      <c r="D143" s="18">
        <v>139</v>
      </c>
      <c r="E143" s="29" t="s">
        <v>172</v>
      </c>
      <c r="F143" s="15"/>
      <c r="G143" s="15"/>
      <c r="H143" s="51"/>
      <c r="I143" s="18">
        <v>1</v>
      </c>
      <c r="J143" s="19"/>
      <c r="K143" s="20">
        <f t="shared" si="9"/>
        <v>0</v>
      </c>
      <c r="L143" s="21"/>
    </row>
    <row r="144" spans="1:12" s="5" customFormat="1" ht="59.15" customHeight="1">
      <c r="A144" s="164"/>
      <c r="B144" s="159"/>
      <c r="C144" s="159"/>
      <c r="D144" s="18">
        <v>140</v>
      </c>
      <c r="E144" s="29" t="s">
        <v>173</v>
      </c>
      <c r="F144" s="15"/>
      <c r="G144" s="15"/>
      <c r="H144" s="51"/>
      <c r="I144" s="18">
        <v>1</v>
      </c>
      <c r="J144" s="19"/>
      <c r="K144" s="20">
        <f t="shared" si="9"/>
        <v>0</v>
      </c>
      <c r="L144" s="21"/>
    </row>
    <row r="145" spans="1:12" s="5" customFormat="1" ht="59.15" customHeight="1">
      <c r="A145" s="164"/>
      <c r="B145" s="159"/>
      <c r="C145" s="159"/>
      <c r="D145" s="18">
        <v>141</v>
      </c>
      <c r="E145" s="29" t="s">
        <v>189</v>
      </c>
      <c r="F145" s="15"/>
      <c r="G145" s="15"/>
      <c r="H145" s="51"/>
      <c r="I145" s="18">
        <v>1</v>
      </c>
      <c r="J145" s="19"/>
      <c r="K145" s="20">
        <f t="shared" ref="K145" si="10">IFERROR(I145*J145,"N/A")</f>
        <v>0</v>
      </c>
      <c r="L145" s="21"/>
    </row>
    <row r="146" spans="1:12" s="5" customFormat="1" ht="59.15" customHeight="1">
      <c r="A146" s="164"/>
      <c r="B146" s="159"/>
      <c r="C146" s="159"/>
      <c r="D146" s="18">
        <v>142</v>
      </c>
      <c r="E146" s="29" t="s">
        <v>168</v>
      </c>
      <c r="F146" s="15"/>
      <c r="G146" s="15"/>
      <c r="H146" s="51"/>
      <c r="I146" s="18">
        <v>1</v>
      </c>
      <c r="J146" s="19"/>
      <c r="K146" s="20">
        <f t="shared" si="9"/>
        <v>0</v>
      </c>
      <c r="L146" s="21"/>
    </row>
    <row r="147" spans="1:12" s="5" customFormat="1" ht="59.15" customHeight="1">
      <c r="A147" s="22"/>
      <c r="B147" s="162"/>
      <c r="C147" s="162"/>
      <c r="D147" s="23"/>
      <c r="E147" s="22"/>
      <c r="F147" s="22"/>
      <c r="G147" s="22"/>
      <c r="H147" s="23"/>
      <c r="I147" s="24">
        <f>SUM(I5:I146)-SUMIF(J5:J146,"N/A",I5:I146)</f>
        <v>142</v>
      </c>
      <c r="J147" s="24"/>
      <c r="K147" s="25">
        <f>SUM(K5:K146)</f>
        <v>0</v>
      </c>
      <c r="L147" s="26">
        <f>K147/I147</f>
        <v>0</v>
      </c>
    </row>
    <row r="148" spans="1:12" s="5" customFormat="1" ht="59.15" customHeight="1">
      <c r="A148" s="161" t="s">
        <v>174</v>
      </c>
      <c r="B148" s="161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</row>
    <row r="149" spans="1:12" s="5" customFormat="1" ht="59.15" customHeight="1">
      <c r="A149" s="9"/>
      <c r="B149" s="6"/>
      <c r="C149" s="6"/>
      <c r="D149" s="18">
        <v>143</v>
      </c>
      <c r="E149" s="29" t="s">
        <v>178</v>
      </c>
      <c r="F149" s="29"/>
      <c r="G149" s="7"/>
      <c r="H149" s="7"/>
      <c r="I149" s="18">
        <v>1</v>
      </c>
      <c r="J149" s="19"/>
      <c r="K149" s="20">
        <f>IFERROR(I149*J149,"N/A")</f>
        <v>0</v>
      </c>
      <c r="L149" s="8"/>
    </row>
    <row r="150" spans="1:12" s="5" customFormat="1" ht="59.15" customHeight="1">
      <c r="A150" s="9"/>
      <c r="B150" s="6"/>
      <c r="C150" s="6"/>
      <c r="D150" s="18">
        <v>144</v>
      </c>
      <c r="E150" s="29" t="s">
        <v>177</v>
      </c>
      <c r="F150" s="29"/>
      <c r="G150" s="7"/>
      <c r="H150" s="7"/>
      <c r="I150" s="18">
        <v>1</v>
      </c>
      <c r="J150" s="19"/>
      <c r="K150" s="20">
        <f t="shared" ref="K150:K153" si="11">IFERROR(I150*J150,"N/A")</f>
        <v>0</v>
      </c>
      <c r="L150" s="8"/>
    </row>
    <row r="151" spans="1:12" s="5" customFormat="1" ht="59.15" customHeight="1">
      <c r="A151" s="9"/>
      <c r="B151" s="6"/>
      <c r="C151" s="6"/>
      <c r="D151" s="18">
        <v>145</v>
      </c>
      <c r="E151" s="29" t="s">
        <v>180</v>
      </c>
      <c r="F151" s="29"/>
      <c r="G151" s="7"/>
      <c r="H151" s="7"/>
      <c r="I151" s="18">
        <v>1</v>
      </c>
      <c r="J151" s="19"/>
      <c r="K151" s="20">
        <f t="shared" si="11"/>
        <v>0</v>
      </c>
      <c r="L151" s="8"/>
    </row>
    <row r="152" spans="1:12" s="5" customFormat="1" ht="59.15" customHeight="1">
      <c r="A152" s="9"/>
      <c r="B152" s="6"/>
      <c r="C152" s="6"/>
      <c r="D152" s="18">
        <v>146</v>
      </c>
      <c r="E152" s="29" t="s">
        <v>179</v>
      </c>
      <c r="F152" s="29"/>
      <c r="G152" s="7"/>
      <c r="H152" s="7"/>
      <c r="I152" s="18">
        <v>1</v>
      </c>
      <c r="J152" s="19"/>
      <c r="K152" s="20">
        <f t="shared" si="11"/>
        <v>0</v>
      </c>
      <c r="L152" s="8"/>
    </row>
    <row r="153" spans="1:12" s="5" customFormat="1" ht="59.15" customHeight="1">
      <c r="A153" s="9"/>
      <c r="B153" s="6"/>
      <c r="C153" s="6"/>
      <c r="D153" s="18">
        <v>147</v>
      </c>
      <c r="E153" s="29" t="s">
        <v>176</v>
      </c>
      <c r="F153" s="29"/>
      <c r="G153" s="7"/>
      <c r="H153" s="7"/>
      <c r="I153" s="18">
        <v>1</v>
      </c>
      <c r="J153" s="19"/>
      <c r="K153" s="20">
        <f t="shared" si="11"/>
        <v>0</v>
      </c>
      <c r="L153" s="8"/>
    </row>
    <row r="154" spans="1:12" s="5" customFormat="1" ht="59.15" customHeight="1">
      <c r="A154" s="160"/>
      <c r="B154" s="160"/>
      <c r="C154" s="160"/>
      <c r="D154" s="160"/>
      <c r="E154" s="160"/>
      <c r="F154" s="160"/>
      <c r="G154" s="160"/>
      <c r="H154" s="27"/>
      <c r="I154" s="24">
        <f>SUM(I149:I153)-SUMIF(J149:J153,"N/A",I149:I153)</f>
        <v>5</v>
      </c>
      <c r="J154" s="24"/>
      <c r="K154" s="25">
        <f>SUM(K149:K153)</f>
        <v>0</v>
      </c>
      <c r="L154" s="26">
        <f>K154/I154</f>
        <v>0</v>
      </c>
    </row>
    <row r="155" spans="1:12" s="5" customFormat="1" ht="59.15" customHeight="1">
      <c r="A155" s="163" t="s">
        <v>17</v>
      </c>
      <c r="B155" s="163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</row>
    <row r="156" spans="1:12" s="5" customFormat="1" ht="59.15" customHeight="1">
      <c r="A156" s="163" t="s">
        <v>18</v>
      </c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</row>
    <row r="157" spans="1:12" s="5" customFormat="1" ht="59.15" customHeight="1">
      <c r="A157" s="9"/>
      <c r="B157" s="29" t="s">
        <v>66</v>
      </c>
      <c r="C157" s="29"/>
      <c r="D157" s="29">
        <v>148</v>
      </c>
      <c r="E157" s="29" t="s">
        <v>19</v>
      </c>
      <c r="F157" s="29"/>
      <c r="G157" s="15"/>
      <c r="H157" s="51"/>
      <c r="I157" s="18">
        <v>1</v>
      </c>
      <c r="J157" s="19"/>
      <c r="K157" s="20">
        <f>IFERROR(I157*J157,"N/A")</f>
        <v>0</v>
      </c>
      <c r="L157" s="8"/>
    </row>
    <row r="158" spans="1:12" s="5" customFormat="1" ht="59.15" customHeight="1">
      <c r="A158" s="9"/>
      <c r="B158" s="29" t="s">
        <v>33</v>
      </c>
      <c r="C158" s="29"/>
      <c r="D158" s="29">
        <v>149</v>
      </c>
      <c r="E158" s="29" t="s">
        <v>20</v>
      </c>
      <c r="F158" s="29"/>
      <c r="G158" s="15"/>
      <c r="H158" s="51"/>
      <c r="I158" s="18">
        <v>1</v>
      </c>
      <c r="J158" s="19"/>
      <c r="K158" s="20">
        <f t="shared" ref="K158:K162" si="12">IFERROR(I158*J158,"N/A")</f>
        <v>0</v>
      </c>
      <c r="L158" s="8"/>
    </row>
    <row r="159" spans="1:12" s="5" customFormat="1" ht="59.15" customHeight="1">
      <c r="A159" s="9"/>
      <c r="B159" s="29" t="s">
        <v>38</v>
      </c>
      <c r="C159" s="29"/>
      <c r="D159" s="29">
        <v>150</v>
      </c>
      <c r="E159" s="29" t="s">
        <v>60</v>
      </c>
      <c r="F159" s="29"/>
      <c r="G159" s="15"/>
      <c r="H159" s="51"/>
      <c r="I159" s="18">
        <v>1</v>
      </c>
      <c r="J159" s="19"/>
      <c r="K159" s="20">
        <f t="shared" si="12"/>
        <v>0</v>
      </c>
      <c r="L159" s="8"/>
    </row>
    <row r="160" spans="1:12" s="5" customFormat="1" ht="59.15" customHeight="1">
      <c r="A160" s="9"/>
      <c r="B160" s="29" t="s">
        <v>38</v>
      </c>
      <c r="C160" s="29"/>
      <c r="D160" s="29">
        <v>151</v>
      </c>
      <c r="E160" s="29" t="s">
        <v>61</v>
      </c>
      <c r="F160" s="29"/>
      <c r="G160" s="15"/>
      <c r="H160" s="51"/>
      <c r="I160" s="18">
        <v>1</v>
      </c>
      <c r="J160" s="19"/>
      <c r="K160" s="20">
        <f t="shared" si="12"/>
        <v>0</v>
      </c>
      <c r="L160" s="8"/>
    </row>
    <row r="161" spans="1:12" s="5" customFormat="1" ht="59.15" customHeight="1">
      <c r="A161" s="9"/>
      <c r="B161" s="29" t="s">
        <v>38</v>
      </c>
      <c r="C161" s="29"/>
      <c r="D161" s="29">
        <v>152</v>
      </c>
      <c r="E161" s="29" t="s">
        <v>62</v>
      </c>
      <c r="F161" s="29"/>
      <c r="G161" s="15"/>
      <c r="H161" s="51"/>
      <c r="I161" s="18">
        <v>1</v>
      </c>
      <c r="J161" s="19"/>
      <c r="K161" s="20">
        <f t="shared" si="12"/>
        <v>0</v>
      </c>
      <c r="L161" s="8"/>
    </row>
    <row r="162" spans="1:12" s="5" customFormat="1" ht="59.15" customHeight="1">
      <c r="A162" s="9"/>
      <c r="B162" s="29" t="s">
        <v>38</v>
      </c>
      <c r="C162" s="29"/>
      <c r="D162" s="29">
        <v>153</v>
      </c>
      <c r="E162" s="29" t="s">
        <v>21</v>
      </c>
      <c r="F162" s="29"/>
      <c r="G162" s="15"/>
      <c r="H162" s="51"/>
      <c r="I162" s="18">
        <v>1</v>
      </c>
      <c r="J162" s="19"/>
      <c r="K162" s="20">
        <f t="shared" si="12"/>
        <v>0</v>
      </c>
      <c r="L162" s="8"/>
    </row>
    <row r="163" spans="1:12" s="5" customFormat="1" ht="19.5">
      <c r="A163" s="160"/>
      <c r="B163" s="160"/>
      <c r="C163" s="160"/>
      <c r="D163" s="160"/>
      <c r="E163" s="160"/>
      <c r="F163" s="160"/>
      <c r="G163" s="160"/>
      <c r="H163" s="27"/>
      <c r="I163" s="24">
        <f>SUM(I157:I162)-SUMIF(J157:J162,"N/A",I157:I162)</f>
        <v>6</v>
      </c>
      <c r="J163" s="24"/>
      <c r="K163" s="25">
        <f>SUM(K157:K162)</f>
        <v>0</v>
      </c>
      <c r="L163" s="26">
        <f>K163/I163</f>
        <v>0</v>
      </c>
    </row>
    <row r="164" spans="1:12" s="5" customFormat="1">
      <c r="B164" s="10"/>
      <c r="C164" s="10"/>
      <c r="D164" s="14"/>
      <c r="E164" s="11"/>
      <c r="F164" s="10"/>
      <c r="G164" s="12"/>
      <c r="H164" s="14"/>
      <c r="I164" s="12"/>
      <c r="J164" s="13"/>
      <c r="K164" s="13"/>
      <c r="L164" s="1"/>
    </row>
    <row r="165" spans="1:12" s="5" customFormat="1">
      <c r="B165" s="10"/>
      <c r="C165" s="10"/>
      <c r="D165" s="14"/>
      <c r="E165" s="11"/>
      <c r="F165" s="10"/>
      <c r="G165" s="12"/>
      <c r="H165" s="14"/>
      <c r="I165" s="12"/>
      <c r="J165" s="13"/>
      <c r="K165" s="13"/>
      <c r="L165" s="1"/>
    </row>
    <row r="166" spans="1:12" s="5" customFormat="1">
      <c r="B166" s="10"/>
      <c r="C166" s="10"/>
      <c r="D166" s="14"/>
      <c r="E166" s="11"/>
      <c r="F166" s="10"/>
      <c r="G166" s="12"/>
      <c r="H166" s="14"/>
      <c r="I166" s="12"/>
      <c r="J166" s="13"/>
      <c r="K166" s="13"/>
      <c r="L166" s="1"/>
    </row>
    <row r="167" spans="1:12" s="5" customFormat="1">
      <c r="B167" s="10"/>
      <c r="C167" s="10"/>
      <c r="D167" s="14"/>
      <c r="E167" s="11"/>
      <c r="F167" s="10"/>
      <c r="G167" s="12"/>
      <c r="H167" s="14"/>
      <c r="I167" s="12"/>
      <c r="J167" s="13"/>
      <c r="K167" s="13"/>
      <c r="L167" s="1"/>
    </row>
    <row r="168" spans="1:12" s="5" customFormat="1">
      <c r="B168" s="10"/>
      <c r="C168" s="10"/>
      <c r="D168" s="14"/>
      <c r="E168" s="11"/>
      <c r="F168" s="10"/>
      <c r="G168" s="12"/>
      <c r="H168" s="14"/>
      <c r="I168" s="12"/>
      <c r="J168" s="13"/>
      <c r="K168" s="13"/>
      <c r="L168" s="1"/>
    </row>
    <row r="169" spans="1:12" s="5" customFormat="1">
      <c r="B169" s="10"/>
      <c r="C169" s="10"/>
      <c r="D169" s="14"/>
      <c r="E169" s="11"/>
      <c r="F169" s="10"/>
      <c r="G169" s="12"/>
      <c r="H169" s="14"/>
      <c r="I169" s="12"/>
      <c r="J169" s="13"/>
      <c r="K169" s="13"/>
      <c r="L169" s="1"/>
    </row>
    <row r="170" spans="1:12" s="4" customFormat="1">
      <c r="B170" s="10"/>
      <c r="C170" s="10"/>
      <c r="D170" s="14"/>
      <c r="E170" s="11"/>
      <c r="F170" s="10"/>
      <c r="G170" s="12"/>
      <c r="H170" s="14"/>
      <c r="I170" s="12"/>
      <c r="J170" s="13"/>
      <c r="K170" s="13"/>
      <c r="L170" s="1"/>
    </row>
  </sheetData>
  <sheetProtection selectLockedCells="1"/>
  <mergeCells count="42">
    <mergeCell ref="A12:A29"/>
    <mergeCell ref="A30:A58"/>
    <mergeCell ref="A1:L1"/>
    <mergeCell ref="A2:L2"/>
    <mergeCell ref="A4:L4"/>
    <mergeCell ref="A5:A11"/>
    <mergeCell ref="B3:C3"/>
    <mergeCell ref="B78:B87"/>
    <mergeCell ref="B68:C71"/>
    <mergeCell ref="B5:C5"/>
    <mergeCell ref="B12:C13"/>
    <mergeCell ref="B6:C10"/>
    <mergeCell ref="B14:C17"/>
    <mergeCell ref="B23:C29"/>
    <mergeCell ref="B30:C41"/>
    <mergeCell ref="B42:C52"/>
    <mergeCell ref="B11:C11"/>
    <mergeCell ref="B53:C58"/>
    <mergeCell ref="B18:C22"/>
    <mergeCell ref="A163:G163"/>
    <mergeCell ref="A155:L155"/>
    <mergeCell ref="A156:L156"/>
    <mergeCell ref="A88:A128"/>
    <mergeCell ref="C79:C87"/>
    <mergeCell ref="B88:C99"/>
    <mergeCell ref="B100:C104"/>
    <mergeCell ref="B105:C108"/>
    <mergeCell ref="B109:C112"/>
    <mergeCell ref="B113:C116"/>
    <mergeCell ref="A59:A87"/>
    <mergeCell ref="B59:C67"/>
    <mergeCell ref="B72:C77"/>
    <mergeCell ref="A139:A146"/>
    <mergeCell ref="A129:A138"/>
    <mergeCell ref="B129:C132"/>
    <mergeCell ref="B117:C128"/>
    <mergeCell ref="B139:C146"/>
    <mergeCell ref="A154:G154"/>
    <mergeCell ref="A148:L148"/>
    <mergeCell ref="B147:C147"/>
    <mergeCell ref="B133:C135"/>
    <mergeCell ref="B136:B138"/>
  </mergeCells>
  <phoneticPr fontId="7" type="noConversion"/>
  <dataValidations disablePrompts="1" count="1">
    <dataValidation type="list" allowBlank="1" showInputMessage="1" showErrorMessage="1" sqref="J157:J162 J149:J153 J5:J146" xr:uid="{FC75C965-85F8-4A8B-8189-E93F905EC8F0}">
      <formula1>"1,0.5,0,N/A"</formula1>
    </dataValidation>
  </dataValidations>
  <printOptions horizontalCentered="1" verticalCentered="1"/>
  <pageMargins left="0" right="0" top="0" bottom="0" header="0" footer="0"/>
  <pageSetup paperSize="9" scale="40" fitToHeight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Audit Report</vt:lpstr>
      <vt:lpstr>Audit Checklist EHS</vt:lpstr>
      <vt:lpstr>'Audit Checklist EHS'!Print_Area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makhan</dc:creator>
  <cp:lastModifiedBy>Mohammed Altamush Khan</cp:lastModifiedBy>
  <cp:lastPrinted>2023-09-05T14:27:37Z</cp:lastPrinted>
  <dcterms:created xsi:type="dcterms:W3CDTF">2023-07-24T22:09:32Z</dcterms:created>
  <dcterms:modified xsi:type="dcterms:W3CDTF">2025-09-14T09:45:45Z</dcterms:modified>
</cp:coreProperties>
</file>