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EAB360FC-0563-4C16-8563-FB0CBB7FE9AA}" xr6:coauthVersionLast="47" xr6:coauthVersionMax="47" xr10:uidLastSave="{00000000-0000-0000-0000-000000000000}"/>
  <bookViews>
    <workbookView xWindow="-108" yWindow="-108" windowWidth="23256" windowHeight="12456" xr2:uid="{00000000-000D-0000-FFFF-FFFF00000000}"/>
  </bookViews>
  <sheets>
    <sheet name="Coaching List" sheetId="1" r:id="rId1"/>
    <sheet name="Sheet1" sheetId="2" r:id="rId2"/>
  </sheets>
  <definedNames>
    <definedName name="_xlnm.Print_Area" localSheetId="0">'Coaching List'!$A$1:$M$64</definedName>
    <definedName name="_xlnm.Print_Titles" localSheetId="0">'Coaching List'!$1:$3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1" l="1"/>
  <c r="D49" i="1"/>
  <c r="F6" i="1" l="1"/>
  <c r="F7" i="1"/>
  <c r="F8" i="1"/>
  <c r="F9" i="1"/>
  <c r="F10" i="1"/>
  <c r="F11" i="1"/>
  <c r="A12" i="1"/>
  <c r="F14" i="1"/>
  <c r="F15" i="1"/>
  <c r="F16" i="1"/>
  <c r="F17" i="1"/>
  <c r="F18" i="1"/>
  <c r="F19" i="1"/>
  <c r="A20" i="1"/>
  <c r="F22" i="1"/>
  <c r="F23" i="1"/>
  <c r="F24" i="1"/>
  <c r="F25" i="1"/>
  <c r="F26" i="1"/>
  <c r="F28" i="1"/>
  <c r="A29" i="1"/>
  <c r="F31" i="1"/>
  <c r="F32" i="1"/>
  <c r="F33" i="1"/>
  <c r="F34" i="1"/>
  <c r="A35" i="1"/>
  <c r="F37" i="1"/>
  <c r="A38" i="1"/>
  <c r="F40" i="1"/>
  <c r="F41" i="1"/>
  <c r="F42" i="1"/>
  <c r="F43" i="1"/>
  <c r="F44" i="1"/>
  <c r="A45" i="1"/>
  <c r="I54" i="1"/>
  <c r="F45" i="1" l="1"/>
  <c r="G45" i="1" s="1"/>
  <c r="F38" i="1"/>
  <c r="F35" i="1"/>
  <c r="F12" i="1"/>
  <c r="G12" i="1" s="1"/>
  <c r="F29" i="1"/>
  <c r="F20" i="1"/>
  <c r="G20" i="1" l="1"/>
  <c r="D20" i="1"/>
  <c r="D48" i="1" s="1"/>
  <c r="F48" i="1" s="1"/>
  <c r="G29" i="1"/>
  <c r="D29" i="1"/>
  <c r="G38" i="1"/>
  <c r="D38" i="1"/>
  <c r="G35" i="1"/>
  <c r="D35" i="1"/>
  <c r="D45" i="1"/>
  <c r="E45" i="1" s="1"/>
  <c r="E53" i="1" s="1"/>
  <c r="D12" i="1"/>
  <c r="E12" i="1" s="1"/>
  <c r="E47" i="1" s="1"/>
  <c r="E29" i="1" l="1"/>
  <c r="E50" i="1" s="1"/>
  <c r="E35" i="1"/>
  <c r="E51" i="1" s="1"/>
  <c r="D51" i="1"/>
  <c r="F51" i="1" s="1"/>
  <c r="E38" i="1"/>
  <c r="E52" i="1" s="1"/>
  <c r="E20" i="1"/>
  <c r="E48" i="1" s="1"/>
  <c r="D53" i="1"/>
  <c r="F53" i="1" s="1"/>
  <c r="D52" i="1"/>
  <c r="F52" i="1" s="1"/>
  <c r="D50" i="1"/>
  <c r="F50" i="1" s="1"/>
  <c r="F49" i="1"/>
  <c r="D47" i="1"/>
  <c r="D54" i="1" l="1"/>
  <c r="F47" i="1"/>
  <c r="F54" i="1" l="1"/>
  <c r="G54" i="1" s="1"/>
  <c r="E54" i="1" s="1"/>
</calcChain>
</file>

<file path=xl/sharedStrings.xml><?xml version="1.0" encoding="utf-8"?>
<sst xmlns="http://schemas.openxmlformats.org/spreadsheetml/2006/main" count="152" uniqueCount="122">
  <si>
    <t xml:space="preserve">Package Acceptance </t>
  </si>
  <si>
    <t xml:space="preserve">Air Waybill Completion Policy </t>
  </si>
  <si>
    <t xml:space="preserve">General Responsibility </t>
  </si>
  <si>
    <t>Trainer comments and recommendations:</t>
  </si>
  <si>
    <t>Date:</t>
  </si>
  <si>
    <t>Excellent Customer Service Skills</t>
  </si>
  <si>
    <t>Company Identity and Loyalty</t>
  </si>
  <si>
    <t>Rating</t>
  </si>
  <si>
    <t>0 - very poor / needs training</t>
  </si>
  <si>
    <t>1 - poor / needs re-training</t>
  </si>
  <si>
    <t>3 - satisfactory</t>
  </si>
  <si>
    <t>5 - outstanding</t>
  </si>
  <si>
    <t>OVERALL ASSESSMENT/EVALUATION</t>
  </si>
  <si>
    <t>Networking Data &amp; Systems</t>
  </si>
  <si>
    <t>0 (lowest) - 1 - 3 - 5 (highest)</t>
  </si>
  <si>
    <t>الأصناف المحظورة والبضائع الخطرة</t>
  </si>
  <si>
    <t>الوزن، والحجم والأبعاد، عدد القطع</t>
  </si>
  <si>
    <t>التعبئة والتغليف</t>
  </si>
  <si>
    <t>مهارات خدمة العملاء الممتازة</t>
  </si>
  <si>
    <t>هوية الشركة والولاء</t>
  </si>
  <si>
    <t>المسؤولية العامة</t>
  </si>
  <si>
    <t>المجموع النهائي</t>
  </si>
  <si>
    <t>تعليقات وتوصيات المدرب:</t>
  </si>
  <si>
    <t>التاريخ :</t>
  </si>
  <si>
    <t>إسم المدرب :</t>
  </si>
  <si>
    <t>Remarks / Action Plan
ملاحظات / خطة العمل</t>
  </si>
  <si>
    <t>Completion Date
تاريخ إتمام المهام</t>
  </si>
  <si>
    <t>مستوى التقيم</t>
  </si>
  <si>
    <t xml:space="preserve">تعبئة الفاتورة التجارية </t>
  </si>
  <si>
    <t>القسم الرابع - نوع التعبئة والتغليف</t>
  </si>
  <si>
    <t>القسم الثالث - نوع الخدمات (داخلي / دولي)</t>
  </si>
  <si>
    <t>المبادرة بتحية العملاء (أهلا وسهلا بك، يامرحبا، تفضل نحن في خدمتك، "كيف يمكن أن أساعدك؟" هل لديك ملاحظات)</t>
  </si>
  <si>
    <t>التهذيب مع العملاء (مناداة العميل او العميله سيدي / سيدتي، التأدب والاستعداد لخدمة العملاء)</t>
  </si>
  <si>
    <t>ارتداء الزي المناسب (الزي الكامل للشركة مع بطاقة تعريف العمل)</t>
  </si>
  <si>
    <t>التعامل مع الشحنات ذات القيمة العالية</t>
  </si>
  <si>
    <t xml:space="preserve">نظافة المحل وترتيبه </t>
  </si>
  <si>
    <t xml:space="preserve">نظافة المظهر العام والعناية بالنظافة الشخصية </t>
  </si>
  <si>
    <t>إجراءات قبول الشحنة</t>
  </si>
  <si>
    <t>Acknowledged - Employee signature
تأكيد المعرفة - توقيع الموظف</t>
  </si>
  <si>
    <t>محتويات الشحنة</t>
  </si>
  <si>
    <t>التقييم الكامل لإجراءات قبول الشحنة</t>
  </si>
  <si>
    <t>إجراءات إستكمال وتعبئة بوليصة الشحن الجوي</t>
  </si>
  <si>
    <t>القسم الخامس - طريقة الدفع</t>
  </si>
  <si>
    <t>القسم السادس - معلومات الشحنة (المحتويات - وصف محدد للمحتويات، إجمالي القيمة المعلنة والقيمة المعلنة للجمارك)</t>
  </si>
  <si>
    <t>التقييم الكامل لإجراءات إستكمال وتعبئة بوليصة الشحن الجوي</t>
  </si>
  <si>
    <t>المسح الضوئي (POD) إثبات التسليم -  يجب تحديث الإستلام عند تسليم الشحنة للعميل (إسم المستلم، رقم بوليصة الشحن، رقم الهوية، رقم الهاتف، عدد القطع المسلمه، نوع الخدمة والوقت)</t>
  </si>
  <si>
    <t>المسح الضوئي (PUP) إثبات وقت الإستلام للشحنات المستلمة الصادرة يجب تطبيق المسح الضوئي على الشحنات الصادرة</t>
  </si>
  <si>
    <t>موقع عالم سمسا</t>
  </si>
  <si>
    <t>شبكة المعلومات وأنظمة الشركة</t>
  </si>
  <si>
    <t>التقيمم الكامل لشبكة المعلومات وأنظمة الشركة</t>
  </si>
  <si>
    <t>إغلاق عملية البيع بالتحية (كقول شكراً ، مع السلامة - هل تحتاج الى أي شيء آخر أخدمك به )</t>
  </si>
  <si>
    <t>التقييم الكامل لمهارات خدمة العملاء الممتازة</t>
  </si>
  <si>
    <t xml:space="preserve"> رؤية و رسالة شركة سمسا</t>
  </si>
  <si>
    <t>التقييم الكامل لهوية الشركة والولاء</t>
  </si>
  <si>
    <t>الحضور والإنصراف وبصمة الأصبع والإمتثال بها</t>
  </si>
  <si>
    <t>القسم الثاني -  معلومات المستلم (اسم المستلم الكامل، كما يجب أن يكون عنوان المستلم كامل إذا كان يرغب في التوصيل مع اثنين من أرقام الاتصال و في حال الإستلام من الفرع يجب تحديد الفرع، (توقيع المرسل في القسم الثاني أيضا)</t>
  </si>
  <si>
    <t xml:space="preserve">التعامل مع نموذج سجل شكاوي العملاء </t>
  </si>
  <si>
    <t>التقييم الكامل للمسؤولية العامة</t>
  </si>
  <si>
    <t xml:space="preserve">التقييم العام </t>
  </si>
  <si>
    <t>هوية الشركة والولاء (10%)</t>
  </si>
  <si>
    <t>مهارات خدمة العملاء الممتازة (15%)</t>
  </si>
  <si>
    <t>إجراءات قبول الشحنة (15%)</t>
  </si>
  <si>
    <t>إجراءات إستكمال وتعبئة بوليصة الشحن الجوي (15%)</t>
  </si>
  <si>
    <t>نظام (CORE)، المسح الضوئي، عمليات البيع ونظام (S2D)(%15)</t>
  </si>
  <si>
    <t>شبكة المعلومات وأنظمة الشركة (15%)</t>
  </si>
  <si>
    <t>المسؤولية العامة (15%)</t>
  </si>
  <si>
    <t>إقرار موظف الفرع :</t>
  </si>
  <si>
    <t>تم النصح والتدريب بواسطة (الأسم والتوقيع):</t>
  </si>
  <si>
    <t xml:space="preserve">Trainer Name:          </t>
  </si>
  <si>
    <t>Noted by :</t>
  </si>
  <si>
    <t xml:space="preserve"> </t>
  </si>
  <si>
    <t>توقيع مدير :</t>
  </si>
  <si>
    <t>نظام (CORE)، المسح الضوئي، عمليات البيع ونظام</t>
  </si>
  <si>
    <t>·       Fingerprint Biometrics Compliance</t>
  </si>
  <si>
    <r>
      <t>·</t>
    </r>
    <r>
      <rPr>
        <sz val="10"/>
        <color indexed="8"/>
        <rFont val="Times New Roman"/>
        <family val="1"/>
      </rPr>
      <t xml:space="preserve">         </t>
    </r>
    <r>
      <rPr>
        <sz val="10"/>
        <color theme="1"/>
        <rFont val="Calibri"/>
        <family val="2"/>
        <scheme val="minor"/>
      </rPr>
      <t>Contents</t>
    </r>
  </si>
  <si>
    <r>
      <t>·</t>
    </r>
    <r>
      <rPr>
        <sz val="10"/>
        <color indexed="8"/>
        <rFont val="Times New Roman"/>
        <family val="1"/>
      </rPr>
      <t xml:space="preserve">         </t>
    </r>
    <r>
      <rPr>
        <sz val="10"/>
        <color theme="1"/>
        <rFont val="Calibri"/>
        <family val="2"/>
        <scheme val="minor"/>
      </rPr>
      <t>Prohibited Items and Dangerous Goods</t>
    </r>
  </si>
  <si>
    <r>
      <t>·</t>
    </r>
    <r>
      <rPr>
        <sz val="10"/>
        <color indexed="8"/>
        <rFont val="Times New Roman"/>
        <family val="1"/>
      </rPr>
      <t xml:space="preserve">         </t>
    </r>
    <r>
      <rPr>
        <sz val="10"/>
        <color theme="1"/>
        <rFont val="Calibri"/>
        <family val="2"/>
        <scheme val="minor"/>
      </rPr>
      <t xml:space="preserve">Commercial Invoice Completion </t>
    </r>
  </si>
  <si>
    <r>
      <t>·</t>
    </r>
    <r>
      <rPr>
        <sz val="10"/>
        <color indexed="8"/>
        <rFont val="Times New Roman"/>
        <family val="1"/>
      </rPr>
      <t xml:space="preserve">         </t>
    </r>
    <r>
      <rPr>
        <sz val="10"/>
        <color theme="1"/>
        <rFont val="Calibri"/>
        <family val="2"/>
        <scheme val="minor"/>
      </rPr>
      <t>Weight , Size and  Dimensional , Number of pieces</t>
    </r>
  </si>
  <si>
    <r>
      <t>·</t>
    </r>
    <r>
      <rPr>
        <sz val="10"/>
        <color indexed="8"/>
        <rFont val="Times New Roman"/>
        <family val="1"/>
      </rPr>
      <t xml:space="preserve">         </t>
    </r>
    <r>
      <rPr>
        <sz val="10"/>
        <color theme="1"/>
        <rFont val="Calibri"/>
        <family val="2"/>
        <scheme val="minor"/>
      </rPr>
      <t>Insurance for High Value Items and Items of Extra-Ordinary Value</t>
    </r>
  </si>
  <si>
    <r>
      <t>التأمين على الأصناف عالية القيمة والأص</t>
    </r>
    <r>
      <rPr>
        <sz val="10"/>
        <rFont val="Calibri"/>
        <family val="2"/>
      </rPr>
      <t>ناف ذات القيمة العالية الغير العادية</t>
    </r>
  </si>
  <si>
    <r>
      <t>·</t>
    </r>
    <r>
      <rPr>
        <sz val="10"/>
        <color indexed="8"/>
        <rFont val="Times New Roman"/>
        <family val="1"/>
      </rPr>
      <t xml:space="preserve">         </t>
    </r>
    <r>
      <rPr>
        <sz val="10"/>
        <color theme="1"/>
        <rFont val="Calibri"/>
        <family val="2"/>
        <scheme val="minor"/>
      </rPr>
      <t>Packaging</t>
    </r>
  </si>
  <si>
    <r>
      <t>·</t>
    </r>
    <r>
      <rPr>
        <sz val="10"/>
        <color indexed="8"/>
        <rFont val="Times New Roman"/>
        <family val="1"/>
      </rPr>
      <t xml:space="preserve">         </t>
    </r>
    <r>
      <rPr>
        <sz val="10"/>
        <color theme="1"/>
        <rFont val="Calibri"/>
        <family val="2"/>
        <scheme val="minor"/>
      </rPr>
      <t>Section 3 - Type of services (Domestic/International)</t>
    </r>
  </si>
  <si>
    <r>
      <t>·</t>
    </r>
    <r>
      <rPr>
        <sz val="10"/>
        <color indexed="8"/>
        <rFont val="Times New Roman"/>
        <family val="1"/>
      </rPr>
      <t xml:space="preserve">         </t>
    </r>
    <r>
      <rPr>
        <sz val="10"/>
        <color theme="1"/>
        <rFont val="Calibri"/>
        <family val="2"/>
        <scheme val="minor"/>
      </rPr>
      <t xml:space="preserve">Section 4 - Type of Packaging </t>
    </r>
  </si>
  <si>
    <r>
      <t>·</t>
    </r>
    <r>
      <rPr>
        <sz val="10"/>
        <color indexed="8"/>
        <rFont val="Times New Roman"/>
        <family val="1"/>
      </rPr>
      <t xml:space="preserve">         </t>
    </r>
    <r>
      <rPr>
        <sz val="10"/>
        <color theme="1"/>
        <rFont val="Calibri"/>
        <family val="2"/>
        <scheme val="minor"/>
      </rPr>
      <t xml:space="preserve">Section 5 - Method of Payment </t>
    </r>
  </si>
  <si>
    <r>
      <t>·</t>
    </r>
    <r>
      <rPr>
        <sz val="10"/>
        <color indexed="8"/>
        <rFont val="Times New Roman"/>
        <family val="1"/>
      </rPr>
      <t xml:space="preserve">         </t>
    </r>
    <r>
      <rPr>
        <sz val="10"/>
        <color theme="1"/>
        <rFont val="Calibri"/>
        <family val="2"/>
        <scheme val="minor"/>
      </rPr>
      <t>Section 6 - Shipment Information (Commodity - specific description, Declare and customs value)</t>
    </r>
  </si>
  <si>
    <r>
      <t>·</t>
    </r>
    <r>
      <rPr>
        <sz val="10"/>
        <color indexed="8"/>
        <rFont val="Times New Roman"/>
        <family val="1"/>
      </rPr>
      <t xml:space="preserve">         </t>
    </r>
    <r>
      <rPr>
        <sz val="10"/>
        <color theme="1"/>
        <rFont val="Calibri"/>
        <family val="2"/>
        <scheme val="minor"/>
      </rPr>
      <t>POD  - Scan to be applied once shipment is delivered (Recipients Name, ID Number, AWB number, Phone number, Pieces, Type of Service and Time)</t>
    </r>
  </si>
  <si>
    <r>
      <t>·</t>
    </r>
    <r>
      <rPr>
        <sz val="10"/>
        <color indexed="8"/>
        <rFont val="Times New Roman"/>
        <family val="1"/>
      </rPr>
      <t xml:space="preserve">         </t>
    </r>
    <r>
      <rPr>
        <sz val="10"/>
        <color theme="1"/>
        <rFont val="Calibri"/>
        <family val="2"/>
        <scheme val="minor"/>
      </rPr>
      <t xml:space="preserve">PUP Scan - applied for Outbound Shipment </t>
    </r>
  </si>
  <si>
    <r>
      <t>·</t>
    </r>
    <r>
      <rPr>
        <sz val="10"/>
        <color indexed="8"/>
        <rFont val="Times New Roman"/>
        <family val="1"/>
      </rPr>
      <t xml:space="preserve">         </t>
    </r>
    <r>
      <rPr>
        <sz val="10"/>
        <color theme="1"/>
        <rFont val="Calibri"/>
        <family val="2"/>
        <scheme val="minor"/>
      </rPr>
      <t>SMSA World</t>
    </r>
  </si>
  <si>
    <r>
      <t>·</t>
    </r>
    <r>
      <rPr>
        <sz val="10"/>
        <color indexed="8"/>
        <rFont val="Times New Roman"/>
        <family val="1"/>
      </rPr>
      <t xml:space="preserve">         </t>
    </r>
    <r>
      <rPr>
        <sz val="10"/>
        <color theme="1"/>
        <rFont val="Calibri"/>
        <family val="2"/>
        <scheme val="minor"/>
      </rPr>
      <t>Proper Uniform Wearing (Complete Uniform with visible ID)</t>
    </r>
  </si>
  <si>
    <r>
      <t>·</t>
    </r>
    <r>
      <rPr>
        <sz val="10"/>
        <color indexed="8"/>
        <rFont val="Times New Roman"/>
        <family val="1"/>
      </rPr>
      <t xml:space="preserve">         </t>
    </r>
    <r>
      <rPr>
        <sz val="10"/>
        <color theme="1"/>
        <rFont val="Calibri"/>
        <family val="2"/>
        <scheme val="minor"/>
      </rPr>
      <t>Company Mission and Vision</t>
    </r>
  </si>
  <si>
    <r>
      <t>·</t>
    </r>
    <r>
      <rPr>
        <sz val="10"/>
        <color indexed="8"/>
        <rFont val="Times New Roman"/>
        <family val="1"/>
      </rPr>
      <t xml:space="preserve">         </t>
    </r>
    <r>
      <rPr>
        <sz val="10"/>
        <color theme="1"/>
        <rFont val="Calibri"/>
        <family val="2"/>
        <scheme val="minor"/>
      </rPr>
      <t>Handling High Value Shipments</t>
    </r>
  </si>
  <si>
    <r>
      <t>·</t>
    </r>
    <r>
      <rPr>
        <sz val="10"/>
        <color indexed="8"/>
        <rFont val="Times New Roman"/>
        <family val="1"/>
      </rPr>
      <t xml:space="preserve">         </t>
    </r>
    <r>
      <rPr>
        <sz val="10"/>
        <color theme="1"/>
        <rFont val="Calibri"/>
        <family val="2"/>
        <scheme val="minor"/>
      </rPr>
      <t xml:space="preserve">Handling Customer Complaints </t>
    </r>
  </si>
  <si>
    <r>
      <t>·</t>
    </r>
    <r>
      <rPr>
        <sz val="10"/>
        <color indexed="8"/>
        <rFont val="Times New Roman"/>
        <family val="1"/>
      </rPr>
      <t xml:space="preserve">         </t>
    </r>
    <r>
      <rPr>
        <sz val="10"/>
        <color theme="1"/>
        <rFont val="Calibri"/>
        <family val="2"/>
        <scheme val="minor"/>
      </rPr>
      <t>Business Appearance, Hygiene and Personal Grooming</t>
    </r>
  </si>
  <si>
    <r>
      <t>·</t>
    </r>
    <r>
      <rPr>
        <sz val="10"/>
        <color indexed="8"/>
        <rFont val="Times New Roman"/>
        <family val="1"/>
      </rPr>
      <t xml:space="preserve">         </t>
    </r>
    <r>
      <rPr>
        <sz val="10"/>
        <color theme="1"/>
        <rFont val="Calibri"/>
        <family val="2"/>
        <scheme val="minor"/>
      </rPr>
      <t>Package Acceptance (15%)</t>
    </r>
  </si>
  <si>
    <r>
      <t>·</t>
    </r>
    <r>
      <rPr>
        <sz val="10"/>
        <color indexed="8"/>
        <rFont val="Times New Roman"/>
        <family val="1"/>
      </rPr>
      <t xml:space="preserve">         </t>
    </r>
    <r>
      <rPr>
        <sz val="10"/>
        <color theme="1"/>
        <rFont val="Calibri"/>
        <family val="2"/>
        <scheme val="minor"/>
      </rPr>
      <t>Air Waybill Completion Policy (15%)</t>
    </r>
  </si>
  <si>
    <r>
      <t>·</t>
    </r>
    <r>
      <rPr>
        <sz val="10"/>
        <color indexed="8"/>
        <rFont val="Times New Roman"/>
        <family val="1"/>
      </rPr>
      <t xml:space="preserve">         </t>
    </r>
    <r>
      <rPr>
        <sz val="10"/>
        <color theme="1"/>
        <rFont val="Calibri"/>
        <family val="2"/>
        <scheme val="minor"/>
      </rPr>
      <t>Networking Data &amp; Systems (15%)</t>
    </r>
  </si>
  <si>
    <r>
      <t>·</t>
    </r>
    <r>
      <rPr>
        <sz val="10"/>
        <color indexed="8"/>
        <rFont val="Times New Roman"/>
        <family val="1"/>
      </rPr>
      <t xml:space="preserve">         </t>
    </r>
    <r>
      <rPr>
        <sz val="10"/>
        <color theme="1"/>
        <rFont val="Calibri"/>
        <family val="2"/>
        <scheme val="minor"/>
      </rPr>
      <t>Excellent Customer Service Skills (15%)</t>
    </r>
  </si>
  <si>
    <r>
      <t>·</t>
    </r>
    <r>
      <rPr>
        <sz val="10"/>
        <color indexed="8"/>
        <rFont val="Times New Roman"/>
        <family val="1"/>
      </rPr>
      <t xml:space="preserve">         </t>
    </r>
    <r>
      <rPr>
        <sz val="10"/>
        <color theme="1"/>
        <rFont val="Calibri"/>
        <family val="2"/>
        <scheme val="minor"/>
      </rPr>
      <t>Company Identity and Loyalty (10%)</t>
    </r>
  </si>
  <si>
    <r>
      <t>·</t>
    </r>
    <r>
      <rPr>
        <sz val="10"/>
        <color indexed="8"/>
        <rFont val="Times New Roman"/>
        <family val="1"/>
      </rPr>
      <t xml:space="preserve">         </t>
    </r>
    <r>
      <rPr>
        <sz val="10"/>
        <color theme="1"/>
        <rFont val="Calibri"/>
        <family val="2"/>
        <scheme val="minor"/>
      </rPr>
      <t>General Responsibility (15%)</t>
    </r>
  </si>
  <si>
    <r>
      <t>·</t>
    </r>
    <r>
      <rPr>
        <b/>
        <sz val="10"/>
        <color indexed="8"/>
        <rFont val="Times New Roman"/>
        <family val="1"/>
      </rPr>
      <t xml:space="preserve">         </t>
    </r>
    <r>
      <rPr>
        <b/>
        <sz val="10"/>
        <color indexed="8"/>
        <rFont val="Calibri"/>
        <family val="2"/>
      </rPr>
      <t xml:space="preserve">OVERALL SCORE </t>
    </r>
  </si>
  <si>
    <r>
      <t xml:space="preserve">
</t>
    </r>
    <r>
      <rPr>
        <b/>
        <sz val="10"/>
        <color indexed="8"/>
        <rFont val="Calibri"/>
        <family val="2"/>
      </rPr>
      <t>Coaching List
Department: OPS</t>
    </r>
  </si>
  <si>
    <t>CORE, Scans, OPS Processes &amp; Control Panel</t>
  </si>
  <si>
    <r>
      <t>·</t>
    </r>
    <r>
      <rPr>
        <sz val="10"/>
        <color indexed="8"/>
        <rFont val="Times New Roman"/>
        <family val="1"/>
      </rPr>
      <t xml:space="preserve">         </t>
    </r>
    <r>
      <rPr>
        <sz val="10"/>
        <color theme="1"/>
        <rFont val="Calibri"/>
        <family val="2"/>
        <scheme val="minor"/>
      </rPr>
      <t>Dex 29 – Reroute Requested - Any request for shipments needed to be Rerouted to other route</t>
    </r>
  </si>
  <si>
    <r>
      <t>·</t>
    </r>
    <r>
      <rPr>
        <sz val="10"/>
        <color indexed="8"/>
        <rFont val="Times New Roman"/>
        <family val="1"/>
      </rPr>
      <t>         OPS</t>
    </r>
    <r>
      <rPr>
        <sz val="10"/>
        <color theme="1"/>
        <rFont val="Calibri"/>
        <family val="2"/>
        <scheme val="minor"/>
      </rPr>
      <t xml:space="preserve"> PMX – Shipments not delivered should be rtn to ops and applied the scan before closing on daily basis </t>
    </r>
  </si>
  <si>
    <r>
      <t>·</t>
    </r>
    <r>
      <rPr>
        <sz val="10"/>
        <color indexed="8"/>
        <rFont val="Times New Roman"/>
        <family val="1"/>
      </rPr>
      <t xml:space="preserve">         </t>
    </r>
    <r>
      <rPr>
        <sz val="10"/>
        <color theme="1"/>
        <rFont val="Calibri"/>
        <family val="2"/>
        <scheme val="minor"/>
      </rPr>
      <t>Dex 7 applied for refusal of accepting of shipment with sub-section reason/scans</t>
    </r>
  </si>
  <si>
    <r>
      <t>·</t>
    </r>
    <r>
      <rPr>
        <sz val="10"/>
        <color indexed="8"/>
        <rFont val="Times New Roman"/>
        <family val="1"/>
      </rPr>
      <t xml:space="preserve">         </t>
    </r>
    <r>
      <rPr>
        <sz val="10"/>
        <color theme="1"/>
        <rFont val="Calibri"/>
        <family val="2"/>
        <scheme val="minor"/>
      </rPr>
      <t>Cleanliness and Orderliness of the Fleet</t>
    </r>
  </si>
  <si>
    <t>OPS Staff Name, Employee No. and Signature
اسم موظف الفرع، الرقم الوظيفي مع التوقيع</t>
  </si>
  <si>
    <t>Conducted by Supervisor: (Name and Signature)</t>
  </si>
  <si>
    <r>
      <t>·</t>
    </r>
    <r>
      <rPr>
        <sz val="10"/>
        <color indexed="8"/>
        <rFont val="Calibri"/>
        <family val="2"/>
      </rPr>
      <t xml:space="preserve">         </t>
    </r>
    <r>
      <rPr>
        <sz val="10"/>
        <color theme="1"/>
        <rFont val="Calibri"/>
        <family val="2"/>
        <scheme val="minor"/>
      </rPr>
      <t xml:space="preserve">Section 1 - Senders Information (Account Number if Account Holder or If Cash) Complete and exact Name, Contact Number, address of shipper , Senders  </t>
    </r>
    <r>
      <rPr>
        <b/>
        <sz val="10"/>
        <color indexed="8"/>
        <rFont val="Calibri"/>
        <family val="2"/>
      </rPr>
      <t xml:space="preserve">ID Number </t>
    </r>
    <r>
      <rPr>
        <sz val="10"/>
        <color indexed="8"/>
        <rFont val="Calibri"/>
        <family val="2"/>
      </rPr>
      <t>&amp; Senders</t>
    </r>
    <r>
      <rPr>
        <b/>
        <sz val="10"/>
        <color indexed="8"/>
        <rFont val="Calibri"/>
        <family val="2"/>
      </rPr>
      <t xml:space="preserve"> ID Copy </t>
    </r>
    <r>
      <rPr>
        <sz val="10"/>
        <color indexed="8"/>
        <rFont val="Calibri"/>
        <family val="2"/>
      </rPr>
      <t xml:space="preserve">required for IP shipment </t>
    </r>
  </si>
  <si>
    <r>
      <t>·</t>
    </r>
    <r>
      <rPr>
        <sz val="10"/>
        <color theme="1"/>
        <rFont val="Calibri"/>
        <family val="2"/>
        <scheme val="minor"/>
      </rPr>
      <t>Greeting for  the Customer (Welcome Greeting; "How May I Help You?" Remarks)</t>
    </r>
  </si>
  <si>
    <r>
      <t>·</t>
    </r>
    <r>
      <rPr>
        <sz val="10"/>
        <color indexed="8"/>
        <rFont val="Times New Roman"/>
        <family val="1"/>
      </rPr>
      <t> </t>
    </r>
    <r>
      <rPr>
        <sz val="10"/>
        <color theme="1"/>
        <rFont val="Calibri"/>
        <family val="2"/>
        <scheme val="minor"/>
      </rPr>
      <t>Customer Courteousness ( Politeness and Willingness to Serve)</t>
    </r>
  </si>
  <si>
    <t>·Closing Greeting and Remaks (Saying Thank You and Asking if There's Anything Else Needed)</t>
  </si>
  <si>
    <r>
      <t>·</t>
    </r>
    <r>
      <rPr>
        <sz val="10"/>
        <color indexed="8"/>
        <rFont val="Times New Roman"/>
        <family val="1"/>
      </rPr>
      <t xml:space="preserve">         </t>
    </r>
    <r>
      <rPr>
        <sz val="10"/>
        <color theme="1"/>
        <rFont val="Calibri"/>
        <family val="2"/>
        <scheme val="minor"/>
      </rPr>
      <t>CORE, Scans, OPS Processes (15%)</t>
    </r>
  </si>
  <si>
    <t>القسم الأول -  معلومات المرسل (رقم حساب العميل إذا كان لدية حساب وإذا كان حساب نقدي يجب كتابة رقم حساب الفرع) اسم المرسل الكامل، رقم الاتصال (الجوال)، عنوان المرسل ، رقم هوية المرسل ونسخة من هوية المرسل المطلوبة للشحنات الدولية</t>
  </si>
  <si>
    <t xml:space="preserve">المسح الضوئي (Dex 29)  إعادة توجيه الشحنة - العميل يطلب إعادة توجيه الشحنة الى مكان اخر </t>
  </si>
  <si>
    <t>المسح الضوئي (PMX) إبقاء الشحنات التي لم تسلم في مركز العمليات تحديث للشحنات التي لم يتم تسليمها  قبل أن يغلق أو قبل نهاية الدوام الرسمي.</t>
  </si>
  <si>
    <t>المسح الضوئي  (Dex 7) يطبق عند رفض إستلام الشحنة من العميل مع اختيار سبب الرفض)</t>
  </si>
  <si>
    <t>I hereby acknowledge and attest that I have been trained on the functions, duties and responsibilities of a operation listed above. Affixed is my signature opposite each function and required procedure confirming that I understood and completed the training requirements.</t>
  </si>
  <si>
    <t>أنا إقر بأني قد أتممت جميع التدريبات المطلوبة على الوظائف والواجبات والمسؤوليات كموظف عمليات ما ذكر أعلاه. مع التوقيع على كل فقرة وإجراء مطلوب مؤكداً أني فهمت وأكملت جميع متطلبات التدريب.</t>
  </si>
  <si>
    <t>Acknowledge SMSA Service Center (SSC) staff:</t>
  </si>
  <si>
    <t>·     Section 2- Recipients Information (Exact and complete Recipient Name, Full delivery address if delivery with two contact numbers &amp; SSC HAL Location name if HOLD ) (Shipper signature in Section 2 as well)</t>
  </si>
  <si>
    <r>
      <rPr>
        <b/>
        <sz val="14"/>
        <color indexed="8"/>
        <rFont val="Calibri"/>
        <family val="2"/>
      </rPr>
      <t>OPS Coaching List</t>
    </r>
    <r>
      <rPr>
        <sz val="10"/>
        <color theme="1"/>
        <rFont val="Calibri"/>
        <family val="2"/>
        <scheme val="minor"/>
      </rPr>
      <t xml:space="preserve">
Owner/Department: IBU - EGY, Operations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</si>
</sst>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color theme="1"/>
      <name val="Calibri"/>
      <family val="2"/>
      <scheme val="minor"/>
    </font>
    <font>
      <b/>
      <sz val="10"/>
      <color indexed="8"/>
      <name val="Calibri"/>
      <family val="2"/>
    </font>
    <font>
      <b/>
      <sz val="10"/>
      <color theme="1"/>
      <name val="Calibri"/>
      <family val="2"/>
      <scheme val="minor"/>
    </font>
    <font>
      <b/>
      <sz val="10"/>
      <color theme="0"/>
      <name val="Calibri"/>
      <family val="2"/>
      <scheme val="minor"/>
    </font>
    <font>
      <sz val="10"/>
      <color indexed="8"/>
      <name val="Times New Roman"/>
      <family val="1"/>
    </font>
    <font>
      <sz val="10"/>
      <name val="Calibri"/>
      <family val="2"/>
    </font>
    <font>
      <sz val="10"/>
      <color indexed="8"/>
      <name val="Calibri"/>
      <family val="2"/>
    </font>
    <font>
      <b/>
      <sz val="10"/>
      <color indexed="8"/>
      <name val="Times New Roman"/>
      <family val="1"/>
    </font>
    <font>
      <b/>
      <u/>
      <sz val="10"/>
      <color theme="1"/>
      <name val="Calibri"/>
      <family val="2"/>
      <scheme val="minor"/>
    </font>
    <font>
      <b/>
      <sz val="14"/>
      <color indexed="8"/>
      <name val="Calibri"/>
      <family val="2"/>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374A9C"/>
        <bgColor indexed="64"/>
      </patternFill>
    </fill>
    <fill>
      <patternFill patternType="solid">
        <fgColor theme="0"/>
        <bgColor theme="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115">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right" vertical="center"/>
    </xf>
    <xf numFmtId="0" fontId="4" fillId="0" borderId="0" xfId="0" applyFont="1" applyAlignment="1">
      <alignment horizontal="right" vertical="center" wrapText="1"/>
    </xf>
    <xf numFmtId="0" fontId="2" fillId="0" borderId="0" xfId="0" applyFont="1" applyAlignment="1">
      <alignmen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14" fontId="2" fillId="0" borderId="0" xfId="0" applyNumberFormat="1" applyFont="1"/>
    <xf numFmtId="0" fontId="4" fillId="0" borderId="0" xfId="0" applyFont="1" applyAlignment="1" applyProtection="1">
      <alignment horizontal="right" vertical="center"/>
      <protection locked="0"/>
    </xf>
    <xf numFmtId="0" fontId="5" fillId="4" borderId="13" xfId="0" applyFont="1" applyFill="1" applyBorder="1" applyAlignment="1">
      <alignment horizontal="left"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right" vertical="center"/>
    </xf>
    <xf numFmtId="0" fontId="5" fillId="4" borderId="1" xfId="0" applyFont="1" applyFill="1" applyBorder="1" applyAlignment="1">
      <alignment horizontal="center" vertical="center"/>
    </xf>
    <xf numFmtId="0" fontId="5" fillId="4" borderId="0" xfId="0" applyFont="1" applyFill="1" applyAlignment="1">
      <alignment horizontal="left" vertical="center" wrapText="1"/>
    </xf>
    <xf numFmtId="0" fontId="2" fillId="3" borderId="11" xfId="0" applyFont="1" applyFill="1" applyBorder="1" applyAlignment="1">
      <alignment horizontal="left" wrapText="1"/>
    </xf>
    <xf numFmtId="0" fontId="2" fillId="3" borderId="7" xfId="0" applyFont="1" applyFill="1" applyBorder="1" applyAlignment="1">
      <alignment horizontal="left" wrapText="1"/>
    </xf>
    <xf numFmtId="0" fontId="2" fillId="3" borderId="8" xfId="0" applyFont="1" applyFill="1" applyBorder="1" applyAlignment="1">
      <alignment horizontal="right" wrapText="1"/>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protection locked="0"/>
    </xf>
    <xf numFmtId="14" fontId="2" fillId="3" borderId="1" xfId="0" applyNumberFormat="1" applyFont="1" applyFill="1" applyBorder="1" applyAlignment="1" applyProtection="1">
      <alignment horizontal="left" indent="5"/>
      <protection locked="0"/>
    </xf>
    <xf numFmtId="0" fontId="2" fillId="3" borderId="1" xfId="0" applyFont="1" applyFill="1" applyBorder="1" applyProtection="1">
      <protection locked="0"/>
    </xf>
    <xf numFmtId="0" fontId="2" fillId="3" borderId="0" xfId="0" applyFont="1" applyFill="1"/>
    <xf numFmtId="0" fontId="2" fillId="3" borderId="8" xfId="0" applyFont="1" applyFill="1" applyBorder="1" applyAlignment="1">
      <alignment horizontal="right" vertical="top" wrapText="1"/>
    </xf>
    <xf numFmtId="0" fontId="2" fillId="3" borderId="1" xfId="0" applyFont="1" applyFill="1" applyBorder="1" applyAlignment="1" applyProtection="1">
      <alignment horizontal="center"/>
      <protection locked="0"/>
    </xf>
    <xf numFmtId="0" fontId="2" fillId="3" borderId="11" xfId="0" applyFont="1" applyFill="1" applyBorder="1" applyAlignment="1">
      <alignment horizontal="left" vertical="top" wrapText="1"/>
    </xf>
    <xf numFmtId="0" fontId="4" fillId="3" borderId="12" xfId="0" applyFont="1" applyFill="1" applyBorder="1" applyAlignment="1">
      <alignment horizontal="left" wrapText="1"/>
    </xf>
    <xf numFmtId="0" fontId="4" fillId="3" borderId="0" xfId="0" applyFont="1" applyFill="1" applyAlignment="1">
      <alignment horizontal="left" wrapText="1"/>
    </xf>
    <xf numFmtId="0" fontId="4" fillId="3" borderId="0" xfId="0" applyFont="1" applyFill="1" applyAlignment="1">
      <alignment horizontal="right" wrapText="1"/>
    </xf>
    <xf numFmtId="10" fontId="4" fillId="3" borderId="5" xfId="0" applyNumberFormat="1" applyFont="1" applyFill="1" applyBorder="1" applyAlignment="1">
      <alignment horizontal="right"/>
    </xf>
    <xf numFmtId="0" fontId="4" fillId="3" borderId="6" xfId="0" applyFont="1" applyFill="1" applyBorder="1" applyAlignment="1">
      <alignment horizontal="left"/>
    </xf>
    <xf numFmtId="10" fontId="2" fillId="3" borderId="4" xfId="1" applyNumberFormat="1" applyFont="1" applyFill="1" applyBorder="1" applyAlignment="1">
      <alignment horizontal="center"/>
    </xf>
    <xf numFmtId="0" fontId="2" fillId="3" borderId="1" xfId="0" applyFont="1" applyFill="1" applyBorder="1" applyAlignment="1">
      <alignment horizontal="center"/>
    </xf>
    <xf numFmtId="0" fontId="5" fillId="4" borderId="12" xfId="0" applyFont="1" applyFill="1" applyBorder="1" applyAlignment="1">
      <alignment horizontal="left" vertical="center" wrapText="1"/>
    </xf>
    <xf numFmtId="0" fontId="5" fillId="4" borderId="17" xfId="0"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11" xfId="0" applyFont="1" applyFill="1" applyBorder="1" applyAlignment="1">
      <alignment horizontal="left" vertical="center" wrapText="1"/>
    </xf>
    <xf numFmtId="10" fontId="2" fillId="3" borderId="1" xfId="1" applyNumberFormat="1" applyFont="1" applyFill="1" applyBorder="1" applyAlignment="1">
      <alignment horizontal="center"/>
    </xf>
    <xf numFmtId="0" fontId="5" fillId="4" borderId="2" xfId="0" applyFont="1" applyFill="1" applyBorder="1" applyAlignment="1">
      <alignment horizontal="left" vertical="center" wrapText="1"/>
    </xf>
    <xf numFmtId="0" fontId="5" fillId="4" borderId="17" xfId="0" applyFont="1" applyFill="1" applyBorder="1" applyAlignment="1">
      <alignment horizontal="right" vertical="center" wrapText="1" readingOrder="2"/>
    </xf>
    <xf numFmtId="0" fontId="5" fillId="4" borderId="4" xfId="0" applyFont="1" applyFill="1" applyBorder="1" applyAlignment="1">
      <alignment horizontal="righ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right"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right" wrapText="1" readingOrder="2"/>
    </xf>
    <xf numFmtId="0" fontId="5" fillId="4" borderId="3" xfId="0" applyFont="1" applyFill="1" applyBorder="1" applyAlignment="1">
      <alignment horizontal="left" vertical="center" wrapText="1"/>
    </xf>
    <xf numFmtId="0" fontId="2" fillId="4" borderId="1" xfId="0" applyFont="1" applyFill="1" applyBorder="1" applyProtection="1">
      <protection locked="0"/>
    </xf>
    <xf numFmtId="0" fontId="4" fillId="3" borderId="2" xfId="0" applyFont="1" applyFill="1" applyBorder="1" applyAlignment="1">
      <alignment horizontal="left"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wrapText="1"/>
    </xf>
    <xf numFmtId="0" fontId="4" fillId="3" borderId="4" xfId="0" applyFont="1" applyFill="1" applyBorder="1" applyAlignment="1">
      <alignment horizontal="right" wrapText="1"/>
    </xf>
    <xf numFmtId="10" fontId="4" fillId="3" borderId="14" xfId="0" applyNumberFormat="1" applyFont="1" applyFill="1" applyBorder="1" applyAlignment="1">
      <alignment horizontal="right"/>
    </xf>
    <xf numFmtId="0" fontId="5" fillId="2" borderId="9"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14" xfId="0" applyFont="1" applyFill="1" applyBorder="1" applyAlignment="1">
      <alignment horizontal="left" wrapText="1"/>
    </xf>
    <xf numFmtId="0" fontId="2" fillId="3" borderId="6" xfId="0" applyFont="1" applyFill="1" applyBorder="1" applyAlignment="1">
      <alignment horizontal="right" wrapText="1"/>
    </xf>
    <xf numFmtId="9" fontId="2" fillId="3" borderId="1" xfId="1" applyFont="1" applyFill="1" applyBorder="1" applyAlignment="1">
      <alignment horizontal="center"/>
    </xf>
    <xf numFmtId="0" fontId="2" fillId="3" borderId="6" xfId="0" applyFont="1" applyFill="1" applyBorder="1" applyAlignment="1">
      <alignment horizontal="right" wrapText="1" readingOrder="2"/>
    </xf>
    <xf numFmtId="0" fontId="2" fillId="3" borderId="16" xfId="0" applyFont="1" applyFill="1" applyBorder="1" applyAlignment="1">
      <alignment horizontal="left" wrapText="1"/>
    </xf>
    <xf numFmtId="0" fontId="2" fillId="3" borderId="15" xfId="0" applyFont="1" applyFill="1" applyBorder="1" applyAlignment="1">
      <alignment horizontal="left" wrapText="1"/>
    </xf>
    <xf numFmtId="0" fontId="4" fillId="3" borderId="5" xfId="0" applyFont="1" applyFill="1" applyBorder="1" applyAlignment="1">
      <alignment horizontal="left" wrapText="1"/>
    </xf>
    <xf numFmtId="0" fontId="4" fillId="3" borderId="14" xfId="0" applyFont="1" applyFill="1" applyBorder="1" applyAlignment="1">
      <alignment horizontal="left" wrapText="1"/>
    </xf>
    <xf numFmtId="0" fontId="4" fillId="3" borderId="6" xfId="0" applyFont="1" applyFill="1" applyBorder="1" applyAlignment="1">
      <alignment horizontal="center"/>
    </xf>
    <xf numFmtId="10" fontId="2" fillId="3" borderId="10" xfId="0" applyNumberFormat="1" applyFont="1" applyFill="1" applyBorder="1" applyAlignment="1">
      <alignment horizontal="center" vertical="center"/>
    </xf>
    <xf numFmtId="0" fontId="2" fillId="3" borderId="10" xfId="0" applyFont="1" applyFill="1" applyBorder="1" applyAlignment="1">
      <alignment horizontal="center"/>
    </xf>
    <xf numFmtId="9" fontId="2" fillId="3" borderId="10" xfId="1" applyFont="1" applyFill="1" applyBorder="1" applyAlignment="1">
      <alignment horizontal="center"/>
    </xf>
    <xf numFmtId="0" fontId="2" fillId="0" borderId="0" xfId="0" applyFont="1" applyAlignment="1">
      <alignment horizontal="left" wrapText="1"/>
    </xf>
    <xf numFmtId="0" fontId="2" fillId="0" borderId="0" xfId="0" applyFont="1" applyAlignment="1">
      <alignment horizontal="center"/>
    </xf>
    <xf numFmtId="0" fontId="10" fillId="0" borderId="0" xfId="0" applyFont="1" applyAlignment="1">
      <alignment horizontal="left" vertical="center" wrapText="1"/>
    </xf>
    <xf numFmtId="0" fontId="10"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pplyProtection="1">
      <alignment vertical="center"/>
      <protection locked="0"/>
    </xf>
    <xf numFmtId="0" fontId="2" fillId="0" borderId="0" xfId="0" applyFont="1" applyProtection="1">
      <protection locked="0"/>
    </xf>
    <xf numFmtId="0" fontId="2" fillId="0" borderId="0" xfId="0" applyFont="1" applyAlignment="1" applyProtection="1">
      <alignment horizontal="right" vertical="center"/>
      <protection locked="0"/>
    </xf>
    <xf numFmtId="0" fontId="2" fillId="3" borderId="4" xfId="0" applyFont="1" applyFill="1" applyBorder="1" applyAlignment="1">
      <alignment horizontal="right" vertical="top" wrapText="1"/>
    </xf>
    <xf numFmtId="0" fontId="2" fillId="3" borderId="8" xfId="0" applyFont="1" applyFill="1" applyBorder="1" applyAlignment="1">
      <alignment horizontal="right" vertical="top" wrapText="1" readingOrder="2"/>
    </xf>
    <xf numFmtId="0" fontId="2" fillId="5" borderId="0" xfId="0" applyFont="1" applyFill="1"/>
    <xf numFmtId="0" fontId="5" fillId="4" borderId="17" xfId="0" applyFont="1" applyFill="1" applyBorder="1" applyAlignment="1">
      <alignment horizontal="right" vertical="center" wrapText="1"/>
    </xf>
    <xf numFmtId="0" fontId="5" fillId="4" borderId="23" xfId="0" applyFont="1" applyFill="1" applyBorder="1" applyAlignment="1">
      <alignment horizontal="right" vertical="center" wrapText="1"/>
    </xf>
    <xf numFmtId="0" fontId="5" fillId="4" borderId="1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0" borderId="0" xfId="0" applyFont="1" applyAlignment="1">
      <alignment horizontal="right" vertical="top" wrapText="1"/>
    </xf>
    <xf numFmtId="0" fontId="2" fillId="0" borderId="0" xfId="0" applyFont="1" applyAlignment="1">
      <alignment horizontal="right" vertical="top"/>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2" fillId="0" borderId="0" xfId="0" applyFont="1" applyAlignment="1">
      <alignment horizontal="right" vertical="center"/>
    </xf>
    <xf numFmtId="0" fontId="2" fillId="0" borderId="7" xfId="0" applyFont="1" applyBorder="1" applyAlignment="1" applyProtection="1">
      <alignment horizontal="left" vertical="center" wrapText="1"/>
      <protection locked="0"/>
    </xf>
    <xf numFmtId="0" fontId="2" fillId="0" borderId="0" xfId="0" applyFont="1" applyAlignment="1">
      <alignment horizontal="left" vertical="center" wrapText="1"/>
    </xf>
    <xf numFmtId="0" fontId="2" fillId="0" borderId="0" xfId="0" applyFont="1" applyAlignment="1">
      <alignment horizontal="right"/>
    </xf>
    <xf numFmtId="0" fontId="2" fillId="0" borderId="0" xfId="0" applyFont="1" applyAlignment="1">
      <alignment horizontal="center" vertical="center" wrapText="1"/>
    </xf>
    <xf numFmtId="0" fontId="2" fillId="3" borderId="2" xfId="0" applyFont="1" applyFill="1" applyBorder="1" applyAlignment="1" applyProtection="1">
      <alignment horizontal="left" indent="5"/>
      <protection locked="0"/>
    </xf>
    <xf numFmtId="0" fontId="2" fillId="3" borderId="3" xfId="0" applyFont="1" applyFill="1" applyBorder="1" applyAlignment="1" applyProtection="1">
      <alignment horizontal="left" indent="5"/>
      <protection locked="0"/>
    </xf>
    <xf numFmtId="0" fontId="2" fillId="3" borderId="18" xfId="0" applyFont="1" applyFill="1" applyBorder="1" applyAlignment="1" applyProtection="1">
      <alignment horizontal="left" indent="5"/>
      <protection locked="0"/>
    </xf>
    <xf numFmtId="0" fontId="2" fillId="3" borderId="19" xfId="0" applyFont="1" applyFill="1" applyBorder="1" applyAlignment="1" applyProtection="1">
      <alignment horizontal="left" indent="5"/>
      <protection locked="0"/>
    </xf>
    <xf numFmtId="0" fontId="2" fillId="3" borderId="20" xfId="0" applyFont="1" applyFill="1" applyBorder="1" applyAlignment="1" applyProtection="1">
      <alignment horizontal="left" indent="5"/>
      <protection locked="0"/>
    </xf>
    <xf numFmtId="0" fontId="2" fillId="3" borderId="21" xfId="0" applyFont="1" applyFill="1" applyBorder="1" applyAlignment="1" applyProtection="1">
      <alignment horizontal="left" indent="5"/>
      <protection locked="0"/>
    </xf>
    <xf numFmtId="0" fontId="5" fillId="4" borderId="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2" fillId="3" borderId="2" xfId="0" applyFont="1" applyFill="1" applyBorder="1" applyProtection="1">
      <protection locked="0"/>
    </xf>
    <xf numFmtId="0" fontId="2" fillId="3" borderId="3" xfId="0" applyFont="1" applyFill="1" applyBorder="1" applyProtection="1">
      <protection locked="0"/>
    </xf>
    <xf numFmtId="0" fontId="2" fillId="3" borderId="18" xfId="0" applyFont="1" applyFill="1" applyBorder="1" applyProtection="1">
      <protection locked="0"/>
    </xf>
  </cellXfs>
  <cellStyles count="2">
    <cellStyle name="Normal" xfId="0" builtinId="0"/>
    <cellStyle name="Percent" xfId="1" builtinId="5"/>
  </cellStyles>
  <dxfs count="2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b/>
        <i val="0"/>
      </font>
      <fill>
        <patternFill>
          <bgColor rgb="FFCC3300"/>
        </patternFill>
      </fill>
    </dxf>
  </dxfs>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129541</xdr:colOff>
      <xdr:row>0</xdr:row>
      <xdr:rowOff>144781</xdr:rowOff>
    </xdr:from>
    <xdr:to>
      <xdr:col>0</xdr:col>
      <xdr:colOff>1348740</xdr:colOff>
      <xdr:row>0</xdr:row>
      <xdr:rowOff>510540</xdr:rowOff>
    </xdr:to>
    <xdr:pic>
      <xdr:nvPicPr>
        <xdr:cNvPr id="3" name="Picture 2">
          <a:extLst>
            <a:ext uri="{FF2B5EF4-FFF2-40B4-BE49-F238E27FC236}">
              <a16:creationId xmlns:a16="http://schemas.microsoft.com/office/drawing/2014/main" id="{AA1144B7-2401-643F-DE02-58BBD0E52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1" y="144781"/>
          <a:ext cx="1219199" cy="3657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
  <sheetViews>
    <sheetView showGridLines="0" tabSelected="1" view="pageBreakPreview" zoomScaleSheetLayoutView="100" workbookViewId="0">
      <selection activeCell="D1" sqref="D1:L1"/>
    </sheetView>
  </sheetViews>
  <sheetFormatPr defaultColWidth="0" defaultRowHeight="13.8" zeroHeight="1" x14ac:dyDescent="0.3"/>
  <cols>
    <col min="1" max="1" width="68.6640625" style="1" customWidth="1"/>
    <col min="2" max="2" width="4" style="1" customWidth="1"/>
    <col min="3" max="3" width="59.109375" style="1" customWidth="1"/>
    <col min="4" max="4" width="11.5546875" style="76" customWidth="1"/>
    <col min="5" max="5" width="12.5546875" style="76" customWidth="1"/>
    <col min="6" max="6" width="6.109375" style="76" hidden="1" customWidth="1"/>
    <col min="7" max="7" width="30.33203125" style="76" hidden="1" customWidth="1"/>
    <col min="8" max="8" width="27" style="76" hidden="1" customWidth="1"/>
    <col min="9" max="9" width="7.5546875" style="76" hidden="1" customWidth="1"/>
    <col min="10" max="10" width="16.6640625" style="2" customWidth="1"/>
    <col min="11" max="11" width="22.5546875" style="2" customWidth="1"/>
    <col min="12" max="12" width="18.44140625" style="2" customWidth="1"/>
    <col min="13" max="13" width="2.6640625" style="2" customWidth="1"/>
    <col min="14" max="16" width="0" style="2" hidden="1" customWidth="1"/>
    <col min="17" max="16384" width="9.109375" style="2" hidden="1"/>
  </cols>
  <sheetData>
    <row r="1" spans="1:13" ht="57" customHeight="1" x14ac:dyDescent="0.3">
      <c r="D1" s="95" t="s">
        <v>121</v>
      </c>
      <c r="E1" s="95"/>
      <c r="F1" s="95"/>
      <c r="G1" s="95"/>
      <c r="H1" s="96"/>
      <c r="I1" s="96"/>
      <c r="J1" s="96"/>
      <c r="K1" s="96"/>
      <c r="L1" s="96"/>
    </row>
    <row r="2" spans="1:13" s="9" customFormat="1" ht="9" customHeight="1" x14ac:dyDescent="0.3">
      <c r="A2" s="3" t="s">
        <v>100</v>
      </c>
      <c r="B2" s="4"/>
      <c r="C2" s="5"/>
      <c r="D2" s="6"/>
      <c r="E2" s="6"/>
      <c r="F2" s="6"/>
      <c r="G2" s="6"/>
      <c r="H2" s="7"/>
      <c r="I2" s="7"/>
      <c r="J2" s="7"/>
      <c r="K2" s="7"/>
      <c r="L2" s="8" t="s">
        <v>70</v>
      </c>
    </row>
    <row r="3" spans="1:13" ht="14.4" customHeight="1" x14ac:dyDescent="0.3">
      <c r="A3" s="10" t="s">
        <v>68</v>
      </c>
      <c r="B3" s="10"/>
      <c r="C3" s="11" t="s">
        <v>24</v>
      </c>
      <c r="D3" s="12" t="s">
        <v>4</v>
      </c>
      <c r="E3" s="13"/>
      <c r="F3" s="12"/>
      <c r="G3" s="12"/>
      <c r="H3" s="12"/>
      <c r="I3" s="12"/>
      <c r="J3" s="12"/>
      <c r="K3" s="12"/>
      <c r="L3" s="14" t="s">
        <v>23</v>
      </c>
    </row>
    <row r="4" spans="1:13" ht="19.5" customHeight="1" x14ac:dyDescent="0.3">
      <c r="A4" s="89" t="s">
        <v>0</v>
      </c>
      <c r="B4" s="15"/>
      <c r="C4" s="87" t="s">
        <v>37</v>
      </c>
      <c r="D4" s="16" t="s">
        <v>7</v>
      </c>
      <c r="E4" s="17" t="s">
        <v>27</v>
      </c>
      <c r="F4" s="18"/>
      <c r="G4" s="18"/>
      <c r="H4" s="18"/>
      <c r="I4" s="18"/>
      <c r="J4" s="91" t="s">
        <v>26</v>
      </c>
      <c r="K4" s="91" t="s">
        <v>38</v>
      </c>
      <c r="L4" s="91" t="s">
        <v>25</v>
      </c>
    </row>
    <row r="5" spans="1:13" ht="24.6" customHeight="1" x14ac:dyDescent="0.3">
      <c r="A5" s="90"/>
      <c r="B5" s="19"/>
      <c r="C5" s="88"/>
      <c r="D5" s="97" t="s">
        <v>14</v>
      </c>
      <c r="E5" s="98"/>
      <c r="F5" s="18"/>
      <c r="G5" s="18"/>
      <c r="H5" s="18"/>
      <c r="I5" s="18"/>
      <c r="J5" s="91"/>
      <c r="K5" s="91"/>
      <c r="L5" s="92"/>
    </row>
    <row r="6" spans="1:13" s="27" customFormat="1" x14ac:dyDescent="0.3">
      <c r="A6" s="20" t="s">
        <v>74</v>
      </c>
      <c r="B6" s="21"/>
      <c r="C6" s="22" t="s">
        <v>39</v>
      </c>
      <c r="D6" s="93" t="s">
        <v>11</v>
      </c>
      <c r="E6" s="94"/>
      <c r="F6" s="23">
        <f t="shared" ref="F6:F11" si="0">IFERROR(VLOOKUP(D6,$H$6:$I$7,2,FALSE),0)</f>
        <v>0</v>
      </c>
      <c r="G6" s="23"/>
      <c r="H6" s="24" t="s">
        <v>8</v>
      </c>
      <c r="I6" s="24">
        <v>0</v>
      </c>
      <c r="J6" s="25"/>
      <c r="K6" s="26"/>
      <c r="L6" s="26"/>
    </row>
    <row r="7" spans="1:13" s="27" customFormat="1" x14ac:dyDescent="0.3">
      <c r="A7" s="20" t="s">
        <v>75</v>
      </c>
      <c r="B7" s="21"/>
      <c r="C7" s="22" t="s">
        <v>15</v>
      </c>
      <c r="D7" s="93" t="s">
        <v>11</v>
      </c>
      <c r="E7" s="94"/>
      <c r="F7" s="23">
        <f t="shared" si="0"/>
        <v>0</v>
      </c>
      <c r="G7" s="23"/>
      <c r="H7" s="24" t="s">
        <v>9</v>
      </c>
      <c r="I7" s="24">
        <v>1</v>
      </c>
      <c r="J7" s="25"/>
      <c r="K7" s="26"/>
      <c r="L7" s="26"/>
    </row>
    <row r="8" spans="1:13" s="27" customFormat="1" x14ac:dyDescent="0.3">
      <c r="A8" s="20" t="s">
        <v>76</v>
      </c>
      <c r="B8" s="21"/>
      <c r="C8" s="22" t="s">
        <v>28</v>
      </c>
      <c r="D8" s="93" t="s">
        <v>11</v>
      </c>
      <c r="E8" s="94"/>
      <c r="F8" s="23">
        <f t="shared" si="0"/>
        <v>0</v>
      </c>
      <c r="G8" s="23"/>
      <c r="H8" s="29"/>
      <c r="I8" s="29"/>
      <c r="J8" s="25"/>
      <c r="K8" s="26"/>
      <c r="L8" s="26"/>
    </row>
    <row r="9" spans="1:13" s="27" customFormat="1" x14ac:dyDescent="0.3">
      <c r="A9" s="20" t="s">
        <v>77</v>
      </c>
      <c r="B9" s="21"/>
      <c r="C9" s="22" t="s">
        <v>16</v>
      </c>
      <c r="D9" s="93" t="s">
        <v>11</v>
      </c>
      <c r="E9" s="94"/>
      <c r="F9" s="23">
        <f t="shared" si="0"/>
        <v>0</v>
      </c>
      <c r="G9" s="23"/>
      <c r="H9" s="29"/>
      <c r="I9" s="29"/>
      <c r="J9" s="25"/>
      <c r="K9" s="26"/>
      <c r="L9" s="26"/>
    </row>
    <row r="10" spans="1:13" s="27" customFormat="1" x14ac:dyDescent="0.3">
      <c r="A10" s="30" t="s">
        <v>78</v>
      </c>
      <c r="B10" s="21"/>
      <c r="C10" s="22" t="s">
        <v>79</v>
      </c>
      <c r="D10" s="93" t="s">
        <v>11</v>
      </c>
      <c r="E10" s="94"/>
      <c r="F10" s="23">
        <f t="shared" si="0"/>
        <v>0</v>
      </c>
      <c r="G10" s="23"/>
      <c r="H10" s="29"/>
      <c r="I10" s="29"/>
      <c r="J10" s="25"/>
      <c r="K10" s="26"/>
      <c r="L10" s="26"/>
    </row>
    <row r="11" spans="1:13" s="27" customFormat="1" ht="14.4" thickBot="1" x14ac:dyDescent="0.35">
      <c r="A11" s="20" t="s">
        <v>80</v>
      </c>
      <c r="B11" s="21"/>
      <c r="C11" s="22" t="s">
        <v>17</v>
      </c>
      <c r="D11" s="93" t="s">
        <v>11</v>
      </c>
      <c r="E11" s="94"/>
      <c r="F11" s="23">
        <f t="shared" si="0"/>
        <v>0</v>
      </c>
      <c r="G11" s="23"/>
      <c r="H11" s="29"/>
      <c r="I11" s="29"/>
      <c r="J11" s="25"/>
      <c r="K11" s="26"/>
      <c r="L11" s="26"/>
    </row>
    <row r="12" spans="1:13" s="27" customFormat="1" ht="14.4" thickBot="1" x14ac:dyDescent="0.35">
      <c r="A12" s="31" t="str">
        <f>CONCATENATE("Total Rating for ",A4)</f>
        <v xml:space="preserve">Total Rating for Package Acceptance </v>
      </c>
      <c r="B12" s="32"/>
      <c r="C12" s="33" t="s">
        <v>40</v>
      </c>
      <c r="D12" s="34" t="str">
        <f>IF(F12=0," ",F12)</f>
        <v xml:space="preserve"> </v>
      </c>
      <c r="E12" s="35" t="str">
        <f>IF(D12=" "," ",G12)</f>
        <v xml:space="preserve"> </v>
      </c>
      <c r="F12" s="36">
        <f>SUM(F6:F11)/(COUNTA(A6:A11)*5)</f>
        <v>0</v>
      </c>
      <c r="G12" s="37" t="str">
        <f>IF(F12&lt;=84.99999%,"unsatisfactory/needs re-training",IF(F12&lt;=90%,"satisfactory","outstanding"))</f>
        <v>unsatisfactory/needs re-training</v>
      </c>
      <c r="H12" s="37"/>
      <c r="I12" s="37"/>
      <c r="J12" s="25"/>
      <c r="K12" s="26"/>
      <c r="L12" s="26"/>
    </row>
    <row r="13" spans="1:13" x14ac:dyDescent="0.3">
      <c r="A13" s="38" t="s">
        <v>1</v>
      </c>
      <c r="B13" s="15"/>
      <c r="C13" s="39" t="s">
        <v>41</v>
      </c>
      <c r="D13" s="40"/>
      <c r="E13" s="40"/>
      <c r="F13" s="41"/>
      <c r="G13" s="41"/>
      <c r="H13" s="41"/>
      <c r="I13" s="41"/>
      <c r="J13" s="25"/>
      <c r="K13" s="40"/>
      <c r="L13" s="42"/>
      <c r="M13" s="27"/>
    </row>
    <row r="14" spans="1:13" s="27" customFormat="1" ht="41.4" x14ac:dyDescent="0.3">
      <c r="A14" s="43" t="s">
        <v>108</v>
      </c>
      <c r="B14" s="44"/>
      <c r="C14" s="84" t="s">
        <v>113</v>
      </c>
      <c r="D14" s="93" t="s">
        <v>11</v>
      </c>
      <c r="E14" s="94"/>
      <c r="F14" s="23">
        <f t="shared" ref="F14:F19" si="1">IFERROR(VLOOKUP(D14,$H$6:$I$7,2,FALSE),0)</f>
        <v>0</v>
      </c>
      <c r="G14" s="29"/>
      <c r="H14" s="29"/>
      <c r="I14" s="29"/>
      <c r="J14" s="25"/>
      <c r="K14" s="26"/>
      <c r="L14" s="26"/>
    </row>
    <row r="15" spans="1:13" s="27" customFormat="1" ht="41.4" x14ac:dyDescent="0.3">
      <c r="A15" s="45" t="s">
        <v>120</v>
      </c>
      <c r="B15" s="21"/>
      <c r="C15" s="22" t="s">
        <v>55</v>
      </c>
      <c r="D15" s="93" t="s">
        <v>11</v>
      </c>
      <c r="E15" s="94"/>
      <c r="F15" s="23">
        <f t="shared" si="1"/>
        <v>0</v>
      </c>
      <c r="G15" s="29"/>
      <c r="H15" s="29"/>
      <c r="I15" s="29"/>
      <c r="J15" s="25"/>
      <c r="K15" s="26"/>
      <c r="L15" s="26"/>
    </row>
    <row r="16" spans="1:13" s="27" customFormat="1" x14ac:dyDescent="0.3">
      <c r="A16" s="20" t="s">
        <v>81</v>
      </c>
      <c r="B16" s="21"/>
      <c r="C16" s="22" t="s">
        <v>30</v>
      </c>
      <c r="D16" s="93" t="s">
        <v>11</v>
      </c>
      <c r="E16" s="94"/>
      <c r="F16" s="23">
        <f t="shared" si="1"/>
        <v>0</v>
      </c>
      <c r="G16" s="29"/>
      <c r="H16" s="29"/>
      <c r="I16" s="29"/>
      <c r="J16" s="25"/>
      <c r="K16" s="26"/>
      <c r="L16" s="26"/>
    </row>
    <row r="17" spans="1:13" s="27" customFormat="1" x14ac:dyDescent="0.3">
      <c r="A17" s="20" t="s">
        <v>82</v>
      </c>
      <c r="B17" s="21"/>
      <c r="C17" s="22" t="s">
        <v>29</v>
      </c>
      <c r="D17" s="93" t="s">
        <v>11</v>
      </c>
      <c r="E17" s="94"/>
      <c r="F17" s="23">
        <f t="shared" si="1"/>
        <v>0</v>
      </c>
      <c r="G17" s="29"/>
      <c r="H17" s="29"/>
      <c r="I17" s="29"/>
      <c r="J17" s="25"/>
      <c r="K17" s="26"/>
      <c r="L17" s="26"/>
    </row>
    <row r="18" spans="1:13" s="27" customFormat="1" x14ac:dyDescent="0.3">
      <c r="A18" s="20" t="s">
        <v>83</v>
      </c>
      <c r="B18" s="21"/>
      <c r="C18" s="22" t="s">
        <v>42</v>
      </c>
      <c r="D18" s="93" t="s">
        <v>11</v>
      </c>
      <c r="E18" s="94"/>
      <c r="F18" s="23">
        <f t="shared" si="1"/>
        <v>0</v>
      </c>
      <c r="G18" s="29"/>
      <c r="H18" s="29"/>
      <c r="I18" s="29"/>
      <c r="J18" s="25"/>
      <c r="K18" s="26"/>
      <c r="L18" s="26"/>
    </row>
    <row r="19" spans="1:13" s="27" customFormat="1" ht="28.2" thickBot="1" x14ac:dyDescent="0.35">
      <c r="A19" s="20" t="s">
        <v>84</v>
      </c>
      <c r="B19" s="21"/>
      <c r="C19" s="22" t="s">
        <v>43</v>
      </c>
      <c r="D19" s="93" t="s">
        <v>11</v>
      </c>
      <c r="E19" s="94"/>
      <c r="F19" s="23">
        <f t="shared" si="1"/>
        <v>0</v>
      </c>
      <c r="G19" s="29"/>
      <c r="H19" s="29"/>
      <c r="I19" s="29"/>
      <c r="J19" s="25"/>
      <c r="K19" s="26"/>
      <c r="L19" s="26"/>
    </row>
    <row r="20" spans="1:13" s="27" customFormat="1" ht="14.4" thickBot="1" x14ac:dyDescent="0.35">
      <c r="A20" s="31" t="str">
        <f>CONCATENATE("Total Rating for ",A13)</f>
        <v xml:space="preserve">Total Rating for Air Waybill Completion Policy </v>
      </c>
      <c r="B20" s="32"/>
      <c r="C20" s="33" t="s">
        <v>44</v>
      </c>
      <c r="D20" s="34" t="str">
        <f>IF(F20=0," ",F20)</f>
        <v xml:space="preserve"> </v>
      </c>
      <c r="E20" s="35" t="str">
        <f>IF(D20=" "," ",G20)</f>
        <v xml:space="preserve"> </v>
      </c>
      <c r="F20" s="46">
        <f>SUM(F14:F19)/(COUNTA(A14:A19)*5)</f>
        <v>0</v>
      </c>
      <c r="G20" s="37" t="str">
        <f>IF(F20&lt;=84.99999%,"unsatisfactory/needs re-training",IF(F20&lt;=90%,"satisfactory","outstanding"))</f>
        <v>unsatisfactory/needs re-training</v>
      </c>
      <c r="H20" s="37"/>
      <c r="I20" s="37"/>
      <c r="J20" s="25"/>
      <c r="K20" s="26"/>
      <c r="L20" s="26"/>
    </row>
    <row r="21" spans="1:13" x14ac:dyDescent="0.3">
      <c r="A21" s="47" t="s">
        <v>101</v>
      </c>
      <c r="B21" s="15"/>
      <c r="C21" s="48" t="s">
        <v>72</v>
      </c>
      <c r="D21" s="47"/>
      <c r="E21" s="49"/>
      <c r="F21" s="50"/>
      <c r="G21" s="51"/>
      <c r="H21" s="50"/>
      <c r="I21" s="51"/>
      <c r="J21" s="25"/>
      <c r="K21" s="49"/>
      <c r="L21" s="47"/>
    </row>
    <row r="22" spans="1:13" s="27" customFormat="1" ht="27.6" x14ac:dyDescent="0.3">
      <c r="A22" s="20" t="s">
        <v>102</v>
      </c>
      <c r="B22" s="21"/>
      <c r="C22" s="28" t="s">
        <v>114</v>
      </c>
      <c r="D22" s="93" t="s">
        <v>11</v>
      </c>
      <c r="E22" s="94"/>
      <c r="F22" s="52">
        <f>IFERROR(VLOOKUP(D22,$H$6:$I$7,2,FALSE),0)</f>
        <v>0</v>
      </c>
      <c r="G22" s="37"/>
      <c r="H22" s="37"/>
      <c r="I22" s="37"/>
      <c r="J22" s="25"/>
      <c r="K22" s="26"/>
      <c r="L22" s="26"/>
    </row>
    <row r="23" spans="1:13" s="27" customFormat="1" ht="41.4" x14ac:dyDescent="0.3">
      <c r="A23" s="30" t="s">
        <v>85</v>
      </c>
      <c r="B23" s="21"/>
      <c r="C23" s="53" t="s">
        <v>45</v>
      </c>
      <c r="D23" s="93" t="s">
        <v>11</v>
      </c>
      <c r="E23" s="94"/>
      <c r="F23" s="52">
        <f>IFERROR(VLOOKUP(D23,$H$6:$I$7,2,FALSE),0)</f>
        <v>0</v>
      </c>
      <c r="G23" s="37"/>
      <c r="H23" s="37"/>
      <c r="I23" s="37"/>
      <c r="J23" s="25"/>
      <c r="K23" s="26"/>
      <c r="L23" s="26"/>
    </row>
    <row r="24" spans="1:13" s="27" customFormat="1" ht="27.6" x14ac:dyDescent="0.3">
      <c r="A24" s="30" t="s">
        <v>103</v>
      </c>
      <c r="B24" s="21"/>
      <c r="C24" s="53" t="s">
        <v>115</v>
      </c>
      <c r="D24" s="93" t="s">
        <v>11</v>
      </c>
      <c r="E24" s="94"/>
      <c r="F24" s="52">
        <f>IFERROR(VLOOKUP(D24,$H$6:$I$7,2,FALSE),0)</f>
        <v>0</v>
      </c>
      <c r="G24" s="37"/>
      <c r="H24" s="37"/>
      <c r="I24" s="37"/>
      <c r="J24" s="25"/>
      <c r="K24" s="26"/>
      <c r="L24" s="26"/>
    </row>
    <row r="25" spans="1:13" s="27" customFormat="1" ht="27.6" x14ac:dyDescent="0.3">
      <c r="A25" s="30" t="s">
        <v>104</v>
      </c>
      <c r="B25" s="21"/>
      <c r="C25" s="85" t="s">
        <v>116</v>
      </c>
      <c r="D25" s="93" t="s">
        <v>11</v>
      </c>
      <c r="E25" s="94"/>
      <c r="F25" s="52">
        <f>IFERROR(VLOOKUP(D25,$H$6:$I$7,2,FALSE),0)</f>
        <v>0</v>
      </c>
      <c r="G25" s="37"/>
      <c r="H25" s="37"/>
      <c r="I25" s="37"/>
      <c r="J25" s="25"/>
      <c r="K25" s="26"/>
      <c r="L25" s="26"/>
    </row>
    <row r="26" spans="1:13" s="27" customFormat="1" ht="27.6" x14ac:dyDescent="0.3">
      <c r="A26" s="30" t="s">
        <v>86</v>
      </c>
      <c r="B26" s="21"/>
      <c r="C26" s="22" t="s">
        <v>46</v>
      </c>
      <c r="D26" s="93" t="s">
        <v>11</v>
      </c>
      <c r="E26" s="94"/>
      <c r="F26" s="52">
        <f>IFERROR(VLOOKUP(D26,$H$6:$I$7,2,FALSE),0)</f>
        <v>0</v>
      </c>
      <c r="G26" s="37"/>
      <c r="H26" s="37"/>
      <c r="I26" s="37"/>
      <c r="J26" s="25"/>
      <c r="K26" s="26"/>
      <c r="L26" s="26"/>
    </row>
    <row r="27" spans="1:13" x14ac:dyDescent="0.3">
      <c r="A27" s="47" t="s">
        <v>13</v>
      </c>
      <c r="B27" s="54"/>
      <c r="C27" s="49" t="s">
        <v>48</v>
      </c>
      <c r="D27" s="47"/>
      <c r="E27" s="49"/>
      <c r="F27" s="50"/>
      <c r="G27" s="51"/>
      <c r="H27" s="50"/>
      <c r="I27" s="51"/>
      <c r="J27" s="25"/>
      <c r="K27" s="49"/>
      <c r="L27" s="47"/>
    </row>
    <row r="28" spans="1:13" s="27" customFormat="1" ht="14.4" thickBot="1" x14ac:dyDescent="0.35">
      <c r="A28" s="20" t="s">
        <v>87</v>
      </c>
      <c r="B28" s="21"/>
      <c r="C28" s="22" t="s">
        <v>47</v>
      </c>
      <c r="D28" s="93" t="s">
        <v>11</v>
      </c>
      <c r="E28" s="94"/>
      <c r="F28" s="52">
        <f>IFERROR(VLOOKUP(D28,$H$6:$I$7,2,FALSE),0)</f>
        <v>0</v>
      </c>
      <c r="G28" s="37"/>
      <c r="H28" s="37"/>
      <c r="I28" s="37"/>
      <c r="J28" s="25"/>
      <c r="K28" s="55"/>
      <c r="L28" s="55"/>
    </row>
    <row r="29" spans="1:13" s="27" customFormat="1" ht="14.25" customHeight="1" thickBot="1" x14ac:dyDescent="0.35">
      <c r="A29" s="56" t="str">
        <f>CONCATENATE("Total Rating for ",A27)</f>
        <v>Total Rating for Networking Data &amp; Systems</v>
      </c>
      <c r="B29" s="32"/>
      <c r="C29" s="33" t="s">
        <v>49</v>
      </c>
      <c r="D29" s="34" t="str">
        <f>IF(F29=0," ",F29)</f>
        <v xml:space="preserve"> </v>
      </c>
      <c r="E29" s="35" t="str">
        <f>IF(D29=" "," ",G29)</f>
        <v xml:space="preserve"> </v>
      </c>
      <c r="F29" s="37">
        <f>SUM(F28:F28)/(COUNTA(A28:A28)*5)</f>
        <v>0</v>
      </c>
      <c r="G29" s="37" t="str">
        <f>IF(F29&lt;=84.99999%,"unsatisfactory/needs re-training",IF(F29&lt;=90%,"satisfactory","outstanding"))</f>
        <v>unsatisfactory/needs re-training</v>
      </c>
      <c r="H29" s="37"/>
      <c r="I29" s="37"/>
      <c r="J29" s="25"/>
      <c r="K29" s="26"/>
      <c r="L29" s="26"/>
    </row>
    <row r="30" spans="1:13" x14ac:dyDescent="0.3">
      <c r="A30" s="47" t="s">
        <v>5</v>
      </c>
      <c r="B30" s="54"/>
      <c r="C30" s="49" t="s">
        <v>18</v>
      </c>
      <c r="D30" s="47"/>
      <c r="E30" s="49"/>
      <c r="F30" s="50"/>
      <c r="G30" s="51"/>
      <c r="H30" s="50"/>
      <c r="I30" s="51"/>
      <c r="J30" s="25"/>
      <c r="K30" s="49"/>
      <c r="L30" s="47"/>
      <c r="M30" s="86"/>
    </row>
    <row r="31" spans="1:13" s="27" customFormat="1" ht="27.6" x14ac:dyDescent="0.3">
      <c r="A31" s="30" t="s">
        <v>109</v>
      </c>
      <c r="B31" s="21"/>
      <c r="C31" s="22" t="s">
        <v>31</v>
      </c>
      <c r="D31" s="93" t="s">
        <v>11</v>
      </c>
      <c r="E31" s="94"/>
      <c r="F31" s="52">
        <f>IFERROR(VLOOKUP(D31,$H$6:$I$7,2,FALSE),0)</f>
        <v>0</v>
      </c>
      <c r="G31" s="37"/>
      <c r="H31" s="37"/>
      <c r="I31" s="37"/>
      <c r="J31" s="25"/>
      <c r="K31" s="26"/>
      <c r="L31" s="26"/>
    </row>
    <row r="32" spans="1:13" s="27" customFormat="1" ht="30.75" customHeight="1" x14ac:dyDescent="0.3">
      <c r="A32" s="30" t="s">
        <v>110</v>
      </c>
      <c r="B32" s="21"/>
      <c r="C32" s="28" t="s">
        <v>32</v>
      </c>
      <c r="D32" s="93" t="s">
        <v>11</v>
      </c>
      <c r="E32" s="94"/>
      <c r="F32" s="52">
        <f>IFERROR(VLOOKUP(D32,$H$6:$I$7,2,FALSE),0)</f>
        <v>0</v>
      </c>
      <c r="G32" s="37"/>
      <c r="H32" s="37"/>
      <c r="I32" s="37"/>
      <c r="J32" s="25"/>
      <c r="K32" s="26"/>
      <c r="L32" s="26"/>
    </row>
    <row r="33" spans="1:12" s="27" customFormat="1" ht="14.25" customHeight="1" x14ac:dyDescent="0.3">
      <c r="A33" s="20" t="s">
        <v>88</v>
      </c>
      <c r="B33" s="21"/>
      <c r="C33" s="22" t="s">
        <v>33</v>
      </c>
      <c r="D33" s="93" t="s">
        <v>11</v>
      </c>
      <c r="E33" s="94"/>
      <c r="F33" s="52">
        <f>IFERROR(VLOOKUP(D33,$H$6:$I$7,2,FALSE),0)</f>
        <v>0</v>
      </c>
      <c r="G33" s="37"/>
      <c r="H33" s="37"/>
      <c r="I33" s="37"/>
      <c r="J33" s="25"/>
      <c r="K33" s="26"/>
      <c r="L33" s="26"/>
    </row>
    <row r="34" spans="1:12" s="27" customFormat="1" ht="34.5" customHeight="1" thickBot="1" x14ac:dyDescent="0.35">
      <c r="A34" s="30" t="s">
        <v>111</v>
      </c>
      <c r="B34" s="21"/>
      <c r="C34" s="28" t="s">
        <v>50</v>
      </c>
      <c r="D34" s="93" t="s">
        <v>11</v>
      </c>
      <c r="E34" s="94"/>
      <c r="F34" s="52">
        <f>IFERROR(VLOOKUP(D34,$H$6:$I$7,2,FALSE),0)</f>
        <v>0</v>
      </c>
      <c r="G34" s="37"/>
      <c r="H34" s="37"/>
      <c r="I34" s="37"/>
      <c r="J34" s="25"/>
      <c r="K34" s="26"/>
      <c r="L34" s="26"/>
    </row>
    <row r="35" spans="1:12" s="27" customFormat="1" ht="14.25" customHeight="1" thickBot="1" x14ac:dyDescent="0.35">
      <c r="A35" s="56" t="str">
        <f>CONCATENATE("Total Rating for ",A30)</f>
        <v>Total Rating for Excellent Customer Service Skills</v>
      </c>
      <c r="B35" s="32"/>
      <c r="C35" s="33" t="s">
        <v>51</v>
      </c>
      <c r="D35" s="34" t="str">
        <f>IF(F35=0," ",F35)</f>
        <v xml:space="preserve"> </v>
      </c>
      <c r="E35" s="35" t="str">
        <f>IF(D35=" "," ",G35)</f>
        <v xml:space="preserve"> </v>
      </c>
      <c r="F35" s="37">
        <f>SUM(F31:F34)/(COUNTA(A31:A34)*5)</f>
        <v>0</v>
      </c>
      <c r="G35" s="37" t="str">
        <f>IF(F35&lt;=84.99999%,"unsatisfactory/needs re-training",IF(F35&lt;=90%,"satisfactory","outstanding"))</f>
        <v>unsatisfactory/needs re-training</v>
      </c>
      <c r="H35" s="37"/>
      <c r="I35" s="37"/>
      <c r="J35" s="25"/>
      <c r="K35" s="26"/>
      <c r="L35" s="26"/>
    </row>
    <row r="36" spans="1:12" x14ac:dyDescent="0.3">
      <c r="A36" s="47" t="s">
        <v>6</v>
      </c>
      <c r="B36" s="54"/>
      <c r="C36" s="49" t="s">
        <v>19</v>
      </c>
      <c r="D36" s="47"/>
      <c r="E36" s="51"/>
      <c r="F36" s="50"/>
      <c r="G36" s="51"/>
      <c r="H36" s="50"/>
      <c r="I36" s="51"/>
      <c r="J36" s="25"/>
      <c r="K36" s="49"/>
      <c r="L36" s="47"/>
    </row>
    <row r="37" spans="1:12" s="27" customFormat="1" ht="17.25" customHeight="1" thickBot="1" x14ac:dyDescent="0.35">
      <c r="A37" s="30" t="s">
        <v>89</v>
      </c>
      <c r="B37" s="21"/>
      <c r="C37" s="22" t="s">
        <v>52</v>
      </c>
      <c r="D37" s="93" t="s">
        <v>11</v>
      </c>
      <c r="E37" s="94"/>
      <c r="F37" s="52">
        <f>IFERROR(VLOOKUP(D37,$H$6:$I$7,2,FALSE),0)</f>
        <v>0</v>
      </c>
      <c r="G37" s="37"/>
      <c r="H37" s="37"/>
      <c r="I37" s="37"/>
      <c r="J37" s="25"/>
      <c r="K37" s="26"/>
      <c r="L37" s="26"/>
    </row>
    <row r="38" spans="1:12" s="27" customFormat="1" ht="14.25" customHeight="1" thickBot="1" x14ac:dyDescent="0.35">
      <c r="A38" s="57" t="str">
        <f>CONCATENATE("Total Rating for ",A36)</f>
        <v>Total Rating for Company Identity and Loyalty</v>
      </c>
      <c r="B38" s="32"/>
      <c r="C38" s="33" t="s">
        <v>53</v>
      </c>
      <c r="D38" s="34" t="str">
        <f>IF(F38=0," ",F38)</f>
        <v xml:space="preserve"> </v>
      </c>
      <c r="E38" s="35" t="str">
        <f>IF(D38=" "," ",G38)</f>
        <v xml:space="preserve"> </v>
      </c>
      <c r="F38" s="37">
        <f>SUM(F37:F37)/(COUNTA(A37:A37)*5)</f>
        <v>0</v>
      </c>
      <c r="G38" s="37" t="str">
        <f>IF(F38&lt;=84.99999%,"unsatisfactory/needs re-training",IF(F38&lt;=90%,"satisfactory","outstanding"))</f>
        <v>unsatisfactory/needs re-training</v>
      </c>
      <c r="H38" s="37"/>
      <c r="I38" s="37"/>
      <c r="J38" s="25"/>
      <c r="K38" s="26"/>
      <c r="L38" s="26"/>
    </row>
    <row r="39" spans="1:12" x14ac:dyDescent="0.3">
      <c r="A39" s="47" t="s">
        <v>2</v>
      </c>
      <c r="B39" s="54"/>
      <c r="C39" s="49" t="s">
        <v>20</v>
      </c>
      <c r="D39" s="47"/>
      <c r="E39" s="49"/>
      <c r="F39" s="50"/>
      <c r="G39" s="51"/>
      <c r="H39" s="50"/>
      <c r="I39" s="51"/>
      <c r="J39" s="25"/>
      <c r="K39" s="49"/>
      <c r="L39" s="47"/>
    </row>
    <row r="40" spans="1:12" s="27" customFormat="1" x14ac:dyDescent="0.3">
      <c r="A40" s="20" t="s">
        <v>73</v>
      </c>
      <c r="B40" s="21"/>
      <c r="C40" s="22" t="s">
        <v>54</v>
      </c>
      <c r="D40" s="93" t="s">
        <v>11</v>
      </c>
      <c r="E40" s="94"/>
      <c r="F40" s="23">
        <f>IFERROR(VLOOKUP(D40,$H$6:$I$7,2,FALSE),0)</f>
        <v>0</v>
      </c>
      <c r="G40" s="29"/>
      <c r="H40" s="29"/>
      <c r="I40" s="29"/>
      <c r="J40" s="25"/>
      <c r="K40" s="26"/>
      <c r="L40" s="26"/>
    </row>
    <row r="41" spans="1:12" s="27" customFormat="1" ht="14.25" customHeight="1" x14ac:dyDescent="0.3">
      <c r="A41" s="20" t="s">
        <v>90</v>
      </c>
      <c r="B41" s="21"/>
      <c r="C41" s="22" t="s">
        <v>34</v>
      </c>
      <c r="D41" s="93" t="s">
        <v>11</v>
      </c>
      <c r="E41" s="94"/>
      <c r="F41" s="23">
        <f>IFERROR(VLOOKUP(D41,$H$6:$I$7,2,FALSE),0)</f>
        <v>0</v>
      </c>
      <c r="G41" s="29"/>
      <c r="H41" s="29"/>
      <c r="I41" s="29"/>
      <c r="J41" s="25"/>
      <c r="K41" s="26"/>
      <c r="L41" s="26"/>
    </row>
    <row r="42" spans="1:12" s="27" customFormat="1" ht="14.25" customHeight="1" x14ac:dyDescent="0.3">
      <c r="A42" s="20" t="s">
        <v>91</v>
      </c>
      <c r="B42" s="21"/>
      <c r="C42" s="22" t="s">
        <v>56</v>
      </c>
      <c r="D42" s="93" t="s">
        <v>11</v>
      </c>
      <c r="E42" s="94"/>
      <c r="F42" s="23">
        <f>IFERROR(VLOOKUP(D42,$H$6:$I$7,2,FALSE),0)</f>
        <v>0</v>
      </c>
      <c r="G42" s="29"/>
      <c r="H42" s="29"/>
      <c r="I42" s="29"/>
      <c r="J42" s="25"/>
      <c r="K42" s="26"/>
      <c r="L42" s="26"/>
    </row>
    <row r="43" spans="1:12" s="27" customFormat="1" ht="14.25" customHeight="1" x14ac:dyDescent="0.3">
      <c r="A43" s="20" t="s">
        <v>92</v>
      </c>
      <c r="B43" s="21"/>
      <c r="C43" s="22" t="s">
        <v>36</v>
      </c>
      <c r="D43" s="93" t="s">
        <v>11</v>
      </c>
      <c r="E43" s="94"/>
      <c r="F43" s="23">
        <f>IFERROR(VLOOKUP(D43,$H$6:$I$7,2,FALSE),0)</f>
        <v>0</v>
      </c>
      <c r="G43" s="29"/>
      <c r="H43" s="29"/>
      <c r="I43" s="29"/>
      <c r="J43" s="25"/>
      <c r="K43" s="26"/>
      <c r="L43" s="26"/>
    </row>
    <row r="44" spans="1:12" s="27" customFormat="1" ht="14.25" customHeight="1" thickBot="1" x14ac:dyDescent="0.35">
      <c r="A44" s="20" t="s">
        <v>105</v>
      </c>
      <c r="B44" s="21"/>
      <c r="C44" s="22" t="s">
        <v>35</v>
      </c>
      <c r="D44" s="93" t="s">
        <v>11</v>
      </c>
      <c r="E44" s="94"/>
      <c r="F44" s="23">
        <f>IFERROR(VLOOKUP(D44,$H$6:$I$7,2,FALSE),0)</f>
        <v>0</v>
      </c>
      <c r="G44" s="29"/>
      <c r="H44" s="29"/>
      <c r="I44" s="29"/>
      <c r="J44" s="25"/>
      <c r="K44" s="26"/>
      <c r="L44" s="26"/>
    </row>
    <row r="45" spans="1:12" s="27" customFormat="1" ht="14.25" customHeight="1" thickBot="1" x14ac:dyDescent="0.35">
      <c r="A45" s="56" t="str">
        <f>CONCATENATE("Total Rating for ",A39)</f>
        <v xml:space="preserve">Total Rating for General Responsibility </v>
      </c>
      <c r="B45" s="58"/>
      <c r="C45" s="59" t="s">
        <v>57</v>
      </c>
      <c r="D45" s="60" t="str">
        <f>IF(F45=0," ",F45)</f>
        <v xml:space="preserve"> </v>
      </c>
      <c r="E45" s="35" t="str">
        <f>IF(D45=" "," ",G45)</f>
        <v xml:space="preserve"> </v>
      </c>
      <c r="F45" s="37">
        <f>SUM(F40:F44)/(COUNTA(A40:A44)*5)</f>
        <v>0</v>
      </c>
      <c r="G45" s="37" t="str">
        <f>IF(F45&lt;=84.99999%,"unsatisfactory/needs re-training",IF(F45&lt;=90%,"satisfactory","outstanding"))</f>
        <v>unsatisfactory/needs re-training</v>
      </c>
      <c r="H45" s="37"/>
      <c r="I45" s="37"/>
      <c r="J45" s="25"/>
      <c r="K45" s="26"/>
      <c r="L45" s="26"/>
    </row>
    <row r="46" spans="1:12" ht="14.4" thickBot="1" x14ac:dyDescent="0.35">
      <c r="A46" s="38" t="s">
        <v>12</v>
      </c>
      <c r="B46" s="15"/>
      <c r="C46" s="39" t="s">
        <v>58</v>
      </c>
      <c r="D46" s="47"/>
      <c r="E46" s="49"/>
      <c r="F46" s="61"/>
      <c r="G46" s="61"/>
      <c r="H46" s="61"/>
      <c r="I46" s="61"/>
      <c r="J46" s="110"/>
      <c r="K46" s="110"/>
      <c r="L46" s="111"/>
    </row>
    <row r="47" spans="1:12" s="27" customFormat="1" ht="14.4" thickBot="1" x14ac:dyDescent="0.35">
      <c r="A47" s="62" t="s">
        <v>93</v>
      </c>
      <c r="B47" s="63"/>
      <c r="C47" s="64" t="s">
        <v>61</v>
      </c>
      <c r="D47" s="34" t="str">
        <f>D12</f>
        <v xml:space="preserve"> </v>
      </c>
      <c r="E47" s="35" t="str">
        <f>E12</f>
        <v xml:space="preserve"> </v>
      </c>
      <c r="F47" s="52">
        <f t="shared" ref="F47:F53" si="2">IFERROR(VLOOKUP(D47,$H$6:$I$7,2,FALSE),0)</f>
        <v>0</v>
      </c>
      <c r="G47" s="37"/>
      <c r="H47" s="37"/>
      <c r="I47" s="65">
        <v>0.15</v>
      </c>
      <c r="J47" s="112"/>
      <c r="K47" s="113"/>
      <c r="L47" s="114"/>
    </row>
    <row r="48" spans="1:12" s="27" customFormat="1" ht="14.25" customHeight="1" thickBot="1" x14ac:dyDescent="0.35">
      <c r="A48" s="62" t="s">
        <v>94</v>
      </c>
      <c r="B48" s="63"/>
      <c r="C48" s="64" t="s">
        <v>62</v>
      </c>
      <c r="D48" s="34" t="str">
        <f>D20</f>
        <v xml:space="preserve"> </v>
      </c>
      <c r="E48" s="35" t="str">
        <f>E20</f>
        <v xml:space="preserve"> </v>
      </c>
      <c r="F48" s="52">
        <f t="shared" si="2"/>
        <v>0</v>
      </c>
      <c r="G48" s="37"/>
      <c r="H48" s="37"/>
      <c r="I48" s="65">
        <v>0.15</v>
      </c>
      <c r="J48" s="104"/>
      <c r="K48" s="105"/>
      <c r="L48" s="106"/>
    </row>
    <row r="49" spans="1:12" s="27" customFormat="1" ht="14.25" customHeight="1" thickBot="1" x14ac:dyDescent="0.35">
      <c r="A49" s="62" t="s">
        <v>112</v>
      </c>
      <c r="B49" s="63"/>
      <c r="C49" s="66" t="s">
        <v>63</v>
      </c>
      <c r="D49" s="34" t="str">
        <f>D28</f>
        <v>5 - outstanding</v>
      </c>
      <c r="E49" s="35">
        <f>E28</f>
        <v>0</v>
      </c>
      <c r="F49" s="52">
        <f t="shared" si="2"/>
        <v>0</v>
      </c>
      <c r="G49" s="37"/>
      <c r="H49" s="37"/>
      <c r="I49" s="65">
        <v>0.15</v>
      </c>
      <c r="J49" s="104"/>
      <c r="K49" s="105"/>
      <c r="L49" s="106"/>
    </row>
    <row r="50" spans="1:12" s="27" customFormat="1" ht="14.25" customHeight="1" thickBot="1" x14ac:dyDescent="0.35">
      <c r="A50" s="62" t="s">
        <v>95</v>
      </c>
      <c r="B50" s="63"/>
      <c r="C50" s="64" t="s">
        <v>64</v>
      </c>
      <c r="D50" s="34" t="str">
        <f>D29</f>
        <v xml:space="preserve"> </v>
      </c>
      <c r="E50" s="35" t="str">
        <f>E29</f>
        <v xml:space="preserve"> </v>
      </c>
      <c r="F50" s="52">
        <f t="shared" si="2"/>
        <v>0</v>
      </c>
      <c r="G50" s="37"/>
      <c r="H50" s="37"/>
      <c r="I50" s="65">
        <v>0.15</v>
      </c>
      <c r="J50" s="104"/>
      <c r="K50" s="105"/>
      <c r="L50" s="106"/>
    </row>
    <row r="51" spans="1:12" s="27" customFormat="1" ht="14.25" customHeight="1" thickBot="1" x14ac:dyDescent="0.35">
      <c r="A51" s="62" t="s">
        <v>96</v>
      </c>
      <c r="B51" s="63"/>
      <c r="C51" s="64" t="s">
        <v>60</v>
      </c>
      <c r="D51" s="34" t="str">
        <f>D35</f>
        <v xml:space="preserve"> </v>
      </c>
      <c r="E51" s="35" t="str">
        <f>E35</f>
        <v xml:space="preserve"> </v>
      </c>
      <c r="F51" s="52">
        <f t="shared" si="2"/>
        <v>0</v>
      </c>
      <c r="G51" s="37"/>
      <c r="H51" s="37"/>
      <c r="I51" s="65">
        <v>0.15</v>
      </c>
      <c r="J51" s="104"/>
      <c r="K51" s="105"/>
      <c r="L51" s="106"/>
    </row>
    <row r="52" spans="1:12" s="27" customFormat="1" ht="14.25" customHeight="1" thickBot="1" x14ac:dyDescent="0.35">
      <c r="A52" s="62" t="s">
        <v>97</v>
      </c>
      <c r="B52" s="63"/>
      <c r="C52" s="64" t="s">
        <v>59</v>
      </c>
      <c r="D52" s="34" t="str">
        <f>D38</f>
        <v xml:space="preserve"> </v>
      </c>
      <c r="E52" s="35" t="str">
        <f>E38</f>
        <v xml:space="preserve"> </v>
      </c>
      <c r="F52" s="52">
        <f t="shared" si="2"/>
        <v>0</v>
      </c>
      <c r="G52" s="37"/>
      <c r="H52" s="37"/>
      <c r="I52" s="65">
        <v>0.1</v>
      </c>
      <c r="J52" s="104"/>
      <c r="K52" s="105"/>
      <c r="L52" s="106"/>
    </row>
    <row r="53" spans="1:12" s="27" customFormat="1" ht="14.25" customHeight="1" thickBot="1" x14ac:dyDescent="0.35">
      <c r="A53" s="67" t="s">
        <v>98</v>
      </c>
      <c r="B53" s="68"/>
      <c r="C53" s="64" t="s">
        <v>65</v>
      </c>
      <c r="D53" s="34" t="str">
        <f>D45</f>
        <v xml:space="preserve"> </v>
      </c>
      <c r="E53" s="35" t="str">
        <f>E45</f>
        <v xml:space="preserve"> </v>
      </c>
      <c r="F53" s="52">
        <f t="shared" si="2"/>
        <v>0</v>
      </c>
      <c r="G53" s="37"/>
      <c r="H53" s="37"/>
      <c r="I53" s="65">
        <v>0.15</v>
      </c>
      <c r="J53" s="104"/>
      <c r="K53" s="105"/>
      <c r="L53" s="106"/>
    </row>
    <row r="54" spans="1:12" s="27" customFormat="1" ht="14.4" thickBot="1" x14ac:dyDescent="0.35">
      <c r="A54" s="69" t="s">
        <v>99</v>
      </c>
      <c r="B54" s="70"/>
      <c r="C54" s="64" t="s">
        <v>21</v>
      </c>
      <c r="D54" s="34" t="str">
        <f>IFERROR((D47*I47)+(D48*I48)+(D49*I49)+(D50*I50)+(D51*I51)+(D52*I52)+(D53*I53)," ")</f>
        <v xml:space="preserve"> </v>
      </c>
      <c r="E54" s="71" t="str">
        <f>IF(D54=" "," ",G54)</f>
        <v xml:space="preserve"> </v>
      </c>
      <c r="F54" s="72" t="str">
        <f>D54</f>
        <v xml:space="preserve"> </v>
      </c>
      <c r="G54" s="73" t="str">
        <f>IF(F54&lt;=84.99999%,"unsatisfactory/needs re-training",IF(F54&lt;=90%,"satisfactory","outstanding"))</f>
        <v>outstanding</v>
      </c>
      <c r="H54" s="73"/>
      <c r="I54" s="74">
        <f>SUM(I47:I53)</f>
        <v>1</v>
      </c>
      <c r="J54" s="107"/>
      <c r="K54" s="108"/>
      <c r="L54" s="109"/>
    </row>
    <row r="55" spans="1:12" x14ac:dyDescent="0.3">
      <c r="A55" s="77" t="s">
        <v>119</v>
      </c>
      <c r="B55" s="77"/>
      <c r="C55" s="77"/>
      <c r="L55" s="78" t="s">
        <v>66</v>
      </c>
    </row>
    <row r="56" spans="1:12" s="79" customFormat="1" ht="48.75" customHeight="1" x14ac:dyDescent="0.3">
      <c r="A56" s="101" t="s">
        <v>117</v>
      </c>
      <c r="B56" s="101"/>
      <c r="C56" s="101"/>
      <c r="D56" s="4"/>
      <c r="E56" s="95" t="s">
        <v>118</v>
      </c>
      <c r="F56" s="95"/>
      <c r="G56" s="95"/>
      <c r="H56" s="95"/>
      <c r="I56" s="95"/>
      <c r="J56" s="95"/>
      <c r="K56" s="95"/>
      <c r="L56" s="95"/>
    </row>
    <row r="57" spans="1:12" s="79" customFormat="1" ht="27" customHeight="1" x14ac:dyDescent="0.3">
      <c r="A57" s="103" t="s">
        <v>106</v>
      </c>
      <c r="B57" s="103"/>
      <c r="C57" s="103"/>
      <c r="D57" s="103"/>
      <c r="E57" s="103"/>
      <c r="F57" s="103"/>
      <c r="G57" s="103"/>
      <c r="H57" s="103"/>
      <c r="I57" s="103"/>
      <c r="J57" s="103"/>
      <c r="K57" s="103"/>
      <c r="L57" s="103"/>
    </row>
    <row r="58" spans="1:12" s="79" customFormat="1" ht="15" customHeight="1" x14ac:dyDescent="0.3">
      <c r="A58" s="75"/>
      <c r="B58" s="75"/>
      <c r="C58" s="75"/>
      <c r="D58" s="80"/>
      <c r="E58" s="80"/>
      <c r="F58" s="80"/>
      <c r="G58" s="80"/>
      <c r="H58" s="80"/>
      <c r="I58" s="80"/>
    </row>
    <row r="59" spans="1:12" x14ac:dyDescent="0.3">
      <c r="A59" s="75" t="s">
        <v>3</v>
      </c>
      <c r="B59" s="75"/>
      <c r="C59" s="75"/>
      <c r="K59" s="102" t="s">
        <v>22</v>
      </c>
      <c r="L59" s="102"/>
    </row>
    <row r="60" spans="1:12" ht="5.4" customHeight="1" x14ac:dyDescent="0.3">
      <c r="A60" s="100"/>
      <c r="B60" s="100"/>
      <c r="C60" s="100"/>
      <c r="D60" s="100"/>
      <c r="E60" s="100"/>
      <c r="F60" s="100"/>
      <c r="G60" s="100"/>
      <c r="H60" s="100"/>
      <c r="I60" s="100"/>
      <c r="J60" s="100"/>
      <c r="K60" s="100"/>
      <c r="L60" s="100"/>
    </row>
    <row r="61" spans="1:12" ht="24" customHeight="1" x14ac:dyDescent="0.3">
      <c r="A61" s="100"/>
      <c r="B61" s="100"/>
      <c r="C61" s="100"/>
      <c r="D61" s="100"/>
      <c r="E61" s="100"/>
      <c r="F61" s="100"/>
      <c r="G61" s="100"/>
      <c r="H61" s="100"/>
      <c r="I61" s="100"/>
      <c r="J61" s="100"/>
      <c r="K61" s="100"/>
      <c r="L61" s="100"/>
    </row>
    <row r="62" spans="1:12" x14ac:dyDescent="0.3">
      <c r="A62" s="2" t="s">
        <v>107</v>
      </c>
      <c r="B62" s="2"/>
      <c r="C62" s="2"/>
      <c r="D62" s="99" t="s">
        <v>67</v>
      </c>
      <c r="E62" s="99"/>
      <c r="F62" s="99"/>
      <c r="G62" s="99"/>
      <c r="H62" s="99"/>
      <c r="I62" s="99"/>
      <c r="J62" s="99"/>
      <c r="K62" s="99"/>
      <c r="L62" s="99"/>
    </row>
    <row r="63" spans="1:12" ht="16.2" customHeight="1" x14ac:dyDescent="0.3">
      <c r="A63" s="81" t="s">
        <v>69</v>
      </c>
      <c r="B63" s="82"/>
      <c r="C63" s="82"/>
      <c r="E63" s="81"/>
      <c r="F63" s="83"/>
      <c r="G63" s="83"/>
      <c r="H63" s="83"/>
      <c r="I63" s="83"/>
      <c r="J63" s="83"/>
      <c r="K63" s="83"/>
      <c r="L63" s="81" t="s">
        <v>71</v>
      </c>
    </row>
    <row r="64" spans="1:12" x14ac:dyDescent="0.3">
      <c r="A64" s="2"/>
      <c r="B64" s="2"/>
      <c r="C64" s="2"/>
    </row>
    <row r="65" x14ac:dyDescent="0.3"/>
    <row r="66" x14ac:dyDescent="0.3"/>
    <row r="67" x14ac:dyDescent="0.3"/>
    <row r="68" x14ac:dyDescent="0.3"/>
    <row r="69" x14ac:dyDescent="0.3"/>
    <row r="70" x14ac:dyDescent="0.3"/>
  </sheetData>
  <mergeCells count="51">
    <mergeCell ref="J53:L53"/>
    <mergeCell ref="J54:L54"/>
    <mergeCell ref="D10:E10"/>
    <mergeCell ref="J46:L46"/>
    <mergeCell ref="J47:L47"/>
    <mergeCell ref="J48:L48"/>
    <mergeCell ref="J49:L49"/>
    <mergeCell ref="J50:L50"/>
    <mergeCell ref="J51:L51"/>
    <mergeCell ref="J52:L52"/>
    <mergeCell ref="D43:E43"/>
    <mergeCell ref="D44:E44"/>
    <mergeCell ref="D41:E41"/>
    <mergeCell ref="D42:E42"/>
    <mergeCell ref="D37:E37"/>
    <mergeCell ref="D34:E34"/>
    <mergeCell ref="D62:L62"/>
    <mergeCell ref="A61:L61"/>
    <mergeCell ref="A60:L60"/>
    <mergeCell ref="D11:E11"/>
    <mergeCell ref="D14:E14"/>
    <mergeCell ref="D15:E15"/>
    <mergeCell ref="A56:C56"/>
    <mergeCell ref="E56:L56"/>
    <mergeCell ref="K59:L59"/>
    <mergeCell ref="A57:L57"/>
    <mergeCell ref="D25:E25"/>
    <mergeCell ref="D22:E22"/>
    <mergeCell ref="D24:E24"/>
    <mergeCell ref="D26:E26"/>
    <mergeCell ref="D40:E40"/>
    <mergeCell ref="D28:E28"/>
    <mergeCell ref="D23:E23"/>
    <mergeCell ref="D31:E31"/>
    <mergeCell ref="D32:E32"/>
    <mergeCell ref="D33:E33"/>
    <mergeCell ref="D1:L1"/>
    <mergeCell ref="J4:J5"/>
    <mergeCell ref="D7:E7"/>
    <mergeCell ref="D5:E5"/>
    <mergeCell ref="D8:E8"/>
    <mergeCell ref="D9:E9"/>
    <mergeCell ref="D16:E16"/>
    <mergeCell ref="D17:E17"/>
    <mergeCell ref="D18:E18"/>
    <mergeCell ref="D19:E19"/>
    <mergeCell ref="C4:C5"/>
    <mergeCell ref="A4:A5"/>
    <mergeCell ref="K4:K5"/>
    <mergeCell ref="L4:L5"/>
    <mergeCell ref="D6:E6"/>
  </mergeCells>
  <conditionalFormatting sqref="D6:D11 D14:E19 D22:D26 D28 D31:D34 D37 D40:D44">
    <cfRule type="containsText" dxfId="28" priority="25" stopIfTrue="1" operator="containsText" text="0 - very poor / needs training">
      <formula>NOT(ISERROR(SEARCH("0 - very poor / needs training",D6)))</formula>
    </cfRule>
    <cfRule type="containsText" dxfId="27" priority="26" stopIfTrue="1" operator="containsText" text="5 - outstanding">
      <formula>NOT(ISERROR(SEARCH("5 - outstanding",D6)))</formula>
    </cfRule>
    <cfRule type="containsText" dxfId="26" priority="27" stopIfTrue="1" operator="containsText" text="3 - satisfactory">
      <formula>NOT(ISERROR(SEARCH("3 - satisfactory",D6)))</formula>
    </cfRule>
    <cfRule type="containsText" dxfId="25" priority="28" stopIfTrue="1" operator="containsText" text="1 - poor / needs re-training">
      <formula>NOT(ISERROR(SEARCH("1 - poor / needs re-training",D6)))</formula>
    </cfRule>
  </conditionalFormatting>
  <conditionalFormatting sqref="D12 D20 D29 D35 D38 D45 D47:D54">
    <cfRule type="cellIs" dxfId="24" priority="833" stopIfTrue="1" operator="between">
      <formula>0.900000001</formula>
      <formula>1.2</formula>
    </cfRule>
    <cfRule type="cellIs" dxfId="23" priority="834" stopIfTrue="1" operator="between">
      <formula>0.85</formula>
      <formula>0.9</formula>
    </cfRule>
    <cfRule type="cellIs" dxfId="22" priority="835" stopIfTrue="1" operator="between">
      <formula>0</formula>
      <formula>0.8499999999</formula>
    </cfRule>
  </conditionalFormatting>
  <conditionalFormatting sqref="E12 E20 E29 E35 E38 E45 E47:E54">
    <cfRule type="cellIs" dxfId="21" priority="836" stopIfTrue="1" operator="equal">
      <formula>"unsatisfactory/needs re-training"</formula>
    </cfRule>
    <cfRule type="cellIs" dxfId="20" priority="837" stopIfTrue="1" operator="equal">
      <formula>"satisfactory"</formula>
    </cfRule>
    <cfRule type="cellIs" dxfId="19" priority="838" stopIfTrue="1" operator="equal">
      <formula>"satisfactory"</formula>
    </cfRule>
    <cfRule type="cellIs" dxfId="18" priority="839" stopIfTrue="1" operator="equal">
      <formula>"outstanding"</formula>
    </cfRule>
  </conditionalFormatting>
  <conditionalFormatting sqref="F7:F11 F6:G6">
    <cfRule type="duplicateValues" dxfId="17" priority="1161" stopIfTrue="1"/>
  </conditionalFormatting>
  <conditionalFormatting sqref="F7:F11">
    <cfRule type="duplicateValues" dxfId="16" priority="1164" stopIfTrue="1"/>
  </conditionalFormatting>
  <conditionalFormatting sqref="F14">
    <cfRule type="duplicateValues" dxfId="15" priority="786" stopIfTrue="1"/>
  </conditionalFormatting>
  <conditionalFormatting sqref="F15">
    <cfRule type="duplicateValues" dxfId="14" priority="785" stopIfTrue="1"/>
  </conditionalFormatting>
  <conditionalFormatting sqref="F16">
    <cfRule type="duplicateValues" dxfId="13" priority="784" stopIfTrue="1"/>
  </conditionalFormatting>
  <conditionalFormatting sqref="F17">
    <cfRule type="duplicateValues" dxfId="12" priority="783" stopIfTrue="1"/>
  </conditionalFormatting>
  <conditionalFormatting sqref="F18">
    <cfRule type="duplicateValues" dxfId="11" priority="782" stopIfTrue="1"/>
  </conditionalFormatting>
  <conditionalFormatting sqref="F19">
    <cfRule type="duplicateValues" dxfId="10" priority="781" stopIfTrue="1"/>
  </conditionalFormatting>
  <conditionalFormatting sqref="F22">
    <cfRule type="duplicateValues" dxfId="9" priority="633" stopIfTrue="1"/>
  </conditionalFormatting>
  <conditionalFormatting sqref="F23:F26">
    <cfRule type="duplicateValues" dxfId="8" priority="1228" stopIfTrue="1"/>
  </conditionalFormatting>
  <conditionalFormatting sqref="F28">
    <cfRule type="duplicateValues" dxfId="7" priority="1203" stopIfTrue="1"/>
  </conditionalFormatting>
  <conditionalFormatting sqref="F31">
    <cfRule type="duplicateValues" dxfId="6" priority="415" stopIfTrue="1"/>
  </conditionalFormatting>
  <conditionalFormatting sqref="F32:F34">
    <cfRule type="duplicateValues" dxfId="5" priority="1077" stopIfTrue="1"/>
  </conditionalFormatting>
  <conditionalFormatting sqref="F37">
    <cfRule type="duplicateValues" dxfId="4" priority="1208" stopIfTrue="1"/>
  </conditionalFormatting>
  <conditionalFormatting sqref="F40:F44">
    <cfRule type="duplicateValues" dxfId="3" priority="1227" stopIfTrue="1"/>
  </conditionalFormatting>
  <conditionalFormatting sqref="F47:F53">
    <cfRule type="duplicateValues" dxfId="2" priority="369" stopIfTrue="1"/>
  </conditionalFormatting>
  <conditionalFormatting sqref="F54">
    <cfRule type="duplicateValues" dxfId="1" priority="362" stopIfTrue="1"/>
  </conditionalFormatting>
  <conditionalFormatting sqref="F7:G7">
    <cfRule type="duplicateValues" dxfId="0" priority="853" stopIfTrue="1"/>
  </conditionalFormatting>
  <dataValidations count="1">
    <dataValidation type="list" allowBlank="1" showInputMessage="1" showErrorMessage="1" sqref="D31:D34 D14:D19 D28 D6:D11 D22:D26 D37 D40:D44" xr:uid="{00000000-0002-0000-0000-000000000000}">
      <formula1>$H$6:$H$9</formula1>
    </dataValidation>
  </dataValidations>
  <printOptions horizontalCentered="1"/>
  <pageMargins left="0" right="0" top="0.25" bottom="0" header="0" footer="0"/>
  <pageSetup paperSize="9" scale="66" fitToHeight="3" orientation="landscape" r:id="rId1"/>
  <rowBreaks count="1" manualBreakCount="1">
    <brk id="38"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B15" sqref="B15"/>
    </sheetView>
  </sheetViews>
  <sheetFormatPr defaultRowHeight="14.4" x14ac:dyDescent="0.3"/>
  <sheetData>
    <row r="1" spans="1:1" x14ac:dyDescent="0.3">
      <c r="A1" t="s">
        <v>8</v>
      </c>
    </row>
    <row r="2" spans="1:1" x14ac:dyDescent="0.3">
      <c r="A2" t="s">
        <v>9</v>
      </c>
    </row>
    <row r="3" spans="1:1" x14ac:dyDescent="0.3">
      <c r="A3" t="s">
        <v>10</v>
      </c>
    </row>
    <row r="4" spans="1:1" x14ac:dyDescent="0.3">
      <c r="A4"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Coaching List</vt:lpstr>
      <vt:lpstr>Sheet1</vt:lpstr>
      <vt:lpstr>'Coaching List'!Print_Area</vt:lpstr>
      <vt:lpstr>'Coaching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2025-09-08T09:12:42Z</dcterms:modified>
</cp:coreProperties>
</file>