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esktop\Today`s Requests\"/>
    </mc:Choice>
  </mc:AlternateContent>
  <xr:revisionPtr revIDLastSave="0" documentId="8_{67FFFD19-2436-4DC9-B634-D952751947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 01" sheetId="1" r:id="rId1"/>
    <sheet name="Competencies" sheetId="2" state="hidden" r:id="rId2"/>
  </sheets>
  <definedNames>
    <definedName name="Behavioral">tbl_Behavioral[Professional / Behavioral Competencies]</definedName>
    <definedName name="Department">OFFSET('PA 01'!$AG$81,0,0,COUNTA('PA 01'!$AG$81:$AG$105)-COUNTIFS('PA 01'!$AG$81:$AG$105,"-"))</definedName>
    <definedName name="Division">OFFSET('PA 01'!$S$81,0,0,COUNTA('PA 01'!$S$81:$S$105))</definedName>
    <definedName name="JobTitle">OFFSET('PA 01'!$AJ$81,0,0,COUNTA('PA 01'!$AJ$81:$AJ$180)-COUNTIFS('PA 01'!$AJ$81:$AJ$180,"-"))</definedName>
    <definedName name="_xlnm.Print_Area" localSheetId="0">'PA 01'!$A$1:$H$68</definedName>
    <definedName name="Tech_Level">"Beginner,Intermediate,Advanced"</definedName>
    <definedName name="Technical">tbl_Technical[Technical Competencies]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8" i="1" l="1"/>
  <c r="U128" i="1" s="1"/>
  <c r="V129" i="1"/>
  <c r="U129" i="1" s="1"/>
  <c r="V130" i="1"/>
  <c r="U130" i="1" s="1"/>
  <c r="V131" i="1"/>
  <c r="U131" i="1" s="1"/>
  <c r="V132" i="1"/>
  <c r="U132" i="1" s="1"/>
  <c r="V133" i="1"/>
  <c r="U133" i="1" s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93" i="1"/>
  <c r="AO86" i="1"/>
  <c r="AO87" i="1"/>
  <c r="AO88" i="1"/>
  <c r="AO89" i="1"/>
  <c r="AO90" i="1"/>
  <c r="AO91" i="1"/>
  <c r="AO92" i="1"/>
  <c r="AO85" i="1"/>
  <c r="AN86" i="1"/>
  <c r="AN87" i="1"/>
  <c r="AN88" i="1"/>
  <c r="AN89" i="1"/>
  <c r="AN90" i="1"/>
  <c r="AN91" i="1"/>
  <c r="AN92" i="1"/>
  <c r="AN85" i="1"/>
  <c r="AM86" i="1"/>
  <c r="AM87" i="1"/>
  <c r="AM88" i="1"/>
  <c r="AM89" i="1"/>
  <c r="AM90" i="1"/>
  <c r="AM91" i="1"/>
  <c r="AM92" i="1"/>
  <c r="AM85" i="1"/>
  <c r="AM81" i="1"/>
  <c r="AA82" i="1"/>
  <c r="Z82" i="1" s="1"/>
  <c r="AA83" i="1"/>
  <c r="Z83" i="1" s="1"/>
  <c r="AA84" i="1"/>
  <c r="Z84" i="1" s="1"/>
  <c r="AA85" i="1"/>
  <c r="Z85" i="1" s="1"/>
  <c r="AA86" i="1"/>
  <c r="Z86" i="1" s="1"/>
  <c r="AA87" i="1"/>
  <c r="Z87" i="1" s="1"/>
  <c r="AA88" i="1"/>
  <c r="Z88" i="1" s="1"/>
  <c r="AA89" i="1"/>
  <c r="Z89" i="1" s="1"/>
  <c r="AA90" i="1"/>
  <c r="Z90" i="1" s="1"/>
  <c r="AA91" i="1"/>
  <c r="Z91" i="1" s="1"/>
  <c r="AA92" i="1"/>
  <c r="Z92" i="1" s="1"/>
  <c r="AA93" i="1"/>
  <c r="Z93" i="1" s="1"/>
  <c r="AA94" i="1"/>
  <c r="Z94" i="1" s="1"/>
  <c r="AA95" i="1"/>
  <c r="Z95" i="1" s="1"/>
  <c r="AA96" i="1"/>
  <c r="Z96" i="1" s="1"/>
  <c r="AA97" i="1"/>
  <c r="Z97" i="1" s="1"/>
  <c r="AA98" i="1"/>
  <c r="Z98" i="1" s="1"/>
  <c r="AA99" i="1"/>
  <c r="Z99" i="1" s="1"/>
  <c r="AA100" i="1"/>
  <c r="Z100" i="1" s="1"/>
  <c r="AA101" i="1"/>
  <c r="Z101" i="1" s="1"/>
  <c r="AA102" i="1"/>
  <c r="Z102" i="1" s="1"/>
  <c r="AA103" i="1"/>
  <c r="Z103" i="1" s="1"/>
  <c r="AA104" i="1"/>
  <c r="Z104" i="1" s="1"/>
  <c r="AA105" i="1"/>
  <c r="Z105" i="1" s="1"/>
  <c r="AA106" i="1"/>
  <c r="Z106" i="1" s="1"/>
  <c r="AA107" i="1"/>
  <c r="Z107" i="1" s="1"/>
  <c r="AA108" i="1"/>
  <c r="Z108" i="1" s="1"/>
  <c r="AA109" i="1"/>
  <c r="Z109" i="1" s="1"/>
  <c r="AA110" i="1"/>
  <c r="Z110" i="1" s="1"/>
  <c r="AA111" i="1"/>
  <c r="Z111" i="1" s="1"/>
  <c r="AA112" i="1"/>
  <c r="Z112" i="1" s="1"/>
  <c r="AA113" i="1"/>
  <c r="Z113" i="1" s="1"/>
  <c r="AA114" i="1"/>
  <c r="Z114" i="1" s="1"/>
  <c r="AA115" i="1"/>
  <c r="Z115" i="1" s="1"/>
  <c r="AA116" i="1"/>
  <c r="Z116" i="1" s="1"/>
  <c r="AA117" i="1"/>
  <c r="Z117" i="1" s="1"/>
  <c r="AA118" i="1"/>
  <c r="Z118" i="1" s="1"/>
  <c r="AA119" i="1"/>
  <c r="Z119" i="1" s="1"/>
  <c r="AA120" i="1"/>
  <c r="Z120" i="1" s="1"/>
  <c r="AA121" i="1"/>
  <c r="Z121" i="1" s="1"/>
  <c r="AA122" i="1"/>
  <c r="Z122" i="1" s="1"/>
  <c r="AA123" i="1"/>
  <c r="Z123" i="1" s="1"/>
  <c r="AA124" i="1"/>
  <c r="Z124" i="1" s="1"/>
  <c r="AA125" i="1"/>
  <c r="Z125" i="1" s="1"/>
  <c r="AA126" i="1"/>
  <c r="Z126" i="1" s="1"/>
  <c r="AA127" i="1"/>
  <c r="Z127" i="1" s="1"/>
  <c r="AA128" i="1"/>
  <c r="Z128" i="1" s="1"/>
  <c r="AA129" i="1"/>
  <c r="Z129" i="1" s="1"/>
  <c r="AA130" i="1"/>
  <c r="Z130" i="1" s="1"/>
  <c r="AA131" i="1"/>
  <c r="Z131" i="1" s="1"/>
  <c r="AA132" i="1"/>
  <c r="Z132" i="1" s="1"/>
  <c r="AA133" i="1"/>
  <c r="Z133" i="1" s="1"/>
  <c r="AA134" i="1"/>
  <c r="Z134" i="1" s="1"/>
  <c r="AA135" i="1"/>
  <c r="Z135" i="1" s="1"/>
  <c r="AA136" i="1"/>
  <c r="Z136" i="1" s="1"/>
  <c r="AA137" i="1"/>
  <c r="Z137" i="1" s="1"/>
  <c r="AA138" i="1"/>
  <c r="Z138" i="1" s="1"/>
  <c r="AA139" i="1"/>
  <c r="Z139" i="1" s="1"/>
  <c r="AA140" i="1"/>
  <c r="Z140" i="1" s="1"/>
  <c r="AA141" i="1"/>
  <c r="Z141" i="1" s="1"/>
  <c r="AA142" i="1"/>
  <c r="Z142" i="1" s="1"/>
  <c r="AA143" i="1"/>
  <c r="Z143" i="1" s="1"/>
  <c r="AA144" i="1"/>
  <c r="Z144" i="1" s="1"/>
  <c r="AA145" i="1"/>
  <c r="Z145" i="1" s="1"/>
  <c r="AA146" i="1"/>
  <c r="Z146" i="1" s="1"/>
  <c r="AA147" i="1"/>
  <c r="Z147" i="1" s="1"/>
  <c r="AA148" i="1"/>
  <c r="Z148" i="1" s="1"/>
  <c r="AA149" i="1"/>
  <c r="Z149" i="1" s="1"/>
  <c r="AA150" i="1"/>
  <c r="Z150" i="1" s="1"/>
  <c r="AA151" i="1"/>
  <c r="Z151" i="1" s="1"/>
  <c r="AA152" i="1"/>
  <c r="Z152" i="1" s="1"/>
  <c r="AA153" i="1"/>
  <c r="Z153" i="1" s="1"/>
  <c r="AA154" i="1"/>
  <c r="Z154" i="1" s="1"/>
  <c r="AA155" i="1"/>
  <c r="Z155" i="1" s="1"/>
  <c r="AA156" i="1"/>
  <c r="Z156" i="1" s="1"/>
  <c r="AA157" i="1"/>
  <c r="Z157" i="1" s="1"/>
  <c r="AA158" i="1"/>
  <c r="Z158" i="1" s="1"/>
  <c r="AA159" i="1"/>
  <c r="Z159" i="1" s="1"/>
  <c r="AA160" i="1"/>
  <c r="Z160" i="1" s="1"/>
  <c r="AA161" i="1"/>
  <c r="Z161" i="1" s="1"/>
  <c r="AA162" i="1"/>
  <c r="Z162" i="1" s="1"/>
  <c r="AA163" i="1"/>
  <c r="Z163" i="1" s="1"/>
  <c r="AA164" i="1"/>
  <c r="Z164" i="1" s="1"/>
  <c r="AA165" i="1"/>
  <c r="Z165" i="1" s="1"/>
  <c r="AA166" i="1"/>
  <c r="Z166" i="1" s="1"/>
  <c r="AA167" i="1"/>
  <c r="Z167" i="1" s="1"/>
  <c r="AA168" i="1"/>
  <c r="Z168" i="1" s="1"/>
  <c r="AA169" i="1"/>
  <c r="Z169" i="1" s="1"/>
  <c r="AA170" i="1"/>
  <c r="Z170" i="1" s="1"/>
  <c r="AA171" i="1"/>
  <c r="Z171" i="1" s="1"/>
  <c r="AA172" i="1"/>
  <c r="Z172" i="1" s="1"/>
  <c r="AA173" i="1"/>
  <c r="Z173" i="1" s="1"/>
  <c r="AA174" i="1"/>
  <c r="Z174" i="1" s="1"/>
  <c r="AA175" i="1"/>
  <c r="Z175" i="1" s="1"/>
  <c r="AA176" i="1"/>
  <c r="Z176" i="1" s="1"/>
  <c r="AA177" i="1"/>
  <c r="Z177" i="1" s="1"/>
  <c r="AA178" i="1"/>
  <c r="Z178" i="1" s="1"/>
  <c r="AA179" i="1"/>
  <c r="Z179" i="1" s="1"/>
  <c r="AA180" i="1"/>
  <c r="Z180" i="1" s="1"/>
  <c r="AA181" i="1"/>
  <c r="Z181" i="1" s="1"/>
  <c r="AA182" i="1"/>
  <c r="Z182" i="1" s="1"/>
  <c r="AA183" i="1"/>
  <c r="Z183" i="1" s="1"/>
  <c r="AA184" i="1"/>
  <c r="Z184" i="1" s="1"/>
  <c r="AA185" i="1"/>
  <c r="Z185" i="1" s="1"/>
  <c r="AA186" i="1"/>
  <c r="Z186" i="1" s="1"/>
  <c r="AA187" i="1"/>
  <c r="Z187" i="1" s="1"/>
  <c r="AA188" i="1"/>
  <c r="Z188" i="1" s="1"/>
  <c r="AA189" i="1"/>
  <c r="Z189" i="1" s="1"/>
  <c r="AA190" i="1"/>
  <c r="Z190" i="1" s="1"/>
  <c r="AA191" i="1"/>
  <c r="Z191" i="1" s="1"/>
  <c r="AA192" i="1"/>
  <c r="Z192" i="1" s="1"/>
  <c r="AA193" i="1"/>
  <c r="Z193" i="1" s="1"/>
  <c r="AA194" i="1"/>
  <c r="Z194" i="1" s="1"/>
  <c r="AA195" i="1"/>
  <c r="Z195" i="1" s="1"/>
  <c r="AA196" i="1"/>
  <c r="Z196" i="1" s="1"/>
  <c r="AA197" i="1"/>
  <c r="Z197" i="1" s="1"/>
  <c r="AA198" i="1"/>
  <c r="Z198" i="1" s="1"/>
  <c r="AA199" i="1"/>
  <c r="Z199" i="1" s="1"/>
  <c r="AA200" i="1"/>
  <c r="Z200" i="1" s="1"/>
  <c r="AA201" i="1"/>
  <c r="Z201" i="1" s="1"/>
  <c r="AA202" i="1"/>
  <c r="Z202" i="1" s="1"/>
  <c r="AA203" i="1"/>
  <c r="Z203" i="1" s="1"/>
  <c r="AA204" i="1"/>
  <c r="Z204" i="1" s="1"/>
  <c r="AA205" i="1"/>
  <c r="Z205" i="1" s="1"/>
  <c r="AA206" i="1"/>
  <c r="Z206" i="1" s="1"/>
  <c r="AA207" i="1"/>
  <c r="Z207" i="1" s="1"/>
  <c r="AA208" i="1"/>
  <c r="Z208" i="1" s="1"/>
  <c r="AA209" i="1"/>
  <c r="Z209" i="1" s="1"/>
  <c r="AA210" i="1"/>
  <c r="Z210" i="1" s="1"/>
  <c r="AA211" i="1"/>
  <c r="Z211" i="1" s="1"/>
  <c r="AA212" i="1"/>
  <c r="Z212" i="1" s="1"/>
  <c r="AA213" i="1"/>
  <c r="Z213" i="1" s="1"/>
  <c r="AA214" i="1"/>
  <c r="Z214" i="1" s="1"/>
  <c r="AA215" i="1"/>
  <c r="Z215" i="1" s="1"/>
  <c r="AA216" i="1"/>
  <c r="Z216" i="1" s="1"/>
  <c r="AA217" i="1"/>
  <c r="Z217" i="1" s="1"/>
  <c r="AA218" i="1"/>
  <c r="Z218" i="1" s="1"/>
  <c r="AA219" i="1"/>
  <c r="Z219" i="1" s="1"/>
  <c r="AA220" i="1"/>
  <c r="Z220" i="1" s="1"/>
  <c r="AA221" i="1"/>
  <c r="Z221" i="1" s="1"/>
  <c r="AA222" i="1"/>
  <c r="Z222" i="1" s="1"/>
  <c r="AA223" i="1"/>
  <c r="Z223" i="1" s="1"/>
  <c r="AA224" i="1"/>
  <c r="Z224" i="1" s="1"/>
  <c r="AA225" i="1"/>
  <c r="Z225" i="1" s="1"/>
  <c r="AA226" i="1"/>
  <c r="Z226" i="1" s="1"/>
  <c r="AA227" i="1"/>
  <c r="Z227" i="1" s="1"/>
  <c r="AA228" i="1"/>
  <c r="Z228" i="1" s="1"/>
  <c r="AA229" i="1"/>
  <c r="Z229" i="1" s="1"/>
  <c r="AA230" i="1"/>
  <c r="Z230" i="1" s="1"/>
  <c r="AA231" i="1"/>
  <c r="Z231" i="1" s="1"/>
  <c r="AA232" i="1"/>
  <c r="Z232" i="1" s="1"/>
  <c r="AA233" i="1"/>
  <c r="Z233" i="1" s="1"/>
  <c r="AA234" i="1"/>
  <c r="Z234" i="1" s="1"/>
  <c r="AA235" i="1"/>
  <c r="Z235" i="1" s="1"/>
  <c r="AA236" i="1"/>
  <c r="Z236" i="1" s="1"/>
  <c r="AA237" i="1"/>
  <c r="Z237" i="1" s="1"/>
  <c r="AA238" i="1"/>
  <c r="Z238" i="1" s="1"/>
  <c r="AA239" i="1"/>
  <c r="Z239" i="1" s="1"/>
  <c r="AA240" i="1"/>
  <c r="Z240" i="1" s="1"/>
  <c r="AA241" i="1"/>
  <c r="Z241" i="1" s="1"/>
  <c r="AA242" i="1"/>
  <c r="Z242" i="1" s="1"/>
  <c r="AA243" i="1"/>
  <c r="Z243" i="1" s="1"/>
  <c r="AA244" i="1"/>
  <c r="Z244" i="1" s="1"/>
  <c r="AA245" i="1"/>
  <c r="Z245" i="1" s="1"/>
  <c r="AA246" i="1"/>
  <c r="Z246" i="1" s="1"/>
  <c r="AA247" i="1"/>
  <c r="Z247" i="1" s="1"/>
  <c r="AA248" i="1"/>
  <c r="Z248" i="1" s="1"/>
  <c r="AA249" i="1"/>
  <c r="Z249" i="1" s="1"/>
  <c r="AA250" i="1"/>
  <c r="Z250" i="1" s="1"/>
  <c r="AA251" i="1"/>
  <c r="Z251" i="1" s="1"/>
  <c r="AA252" i="1"/>
  <c r="Z252" i="1" s="1"/>
  <c r="AA253" i="1"/>
  <c r="Z253" i="1" s="1"/>
  <c r="AA254" i="1"/>
  <c r="Z254" i="1" s="1"/>
  <c r="AA255" i="1"/>
  <c r="Z255" i="1" s="1"/>
  <c r="AA256" i="1"/>
  <c r="Z256" i="1" s="1"/>
  <c r="AA257" i="1"/>
  <c r="Z257" i="1" s="1"/>
  <c r="AA258" i="1"/>
  <c r="Z258" i="1" s="1"/>
  <c r="AA259" i="1"/>
  <c r="Z259" i="1" s="1"/>
  <c r="AA260" i="1"/>
  <c r="Z260" i="1" s="1"/>
  <c r="AA261" i="1"/>
  <c r="Z261" i="1" s="1"/>
  <c r="AA262" i="1"/>
  <c r="Z262" i="1" s="1"/>
  <c r="AA263" i="1"/>
  <c r="Z263" i="1" s="1"/>
  <c r="AA264" i="1"/>
  <c r="Z264" i="1" s="1"/>
  <c r="AA265" i="1"/>
  <c r="Z265" i="1" s="1"/>
  <c r="AA266" i="1"/>
  <c r="Z266" i="1" s="1"/>
  <c r="AA267" i="1"/>
  <c r="Z267" i="1" s="1"/>
  <c r="AA268" i="1"/>
  <c r="Z268" i="1" s="1"/>
  <c r="AA269" i="1"/>
  <c r="Z269" i="1" s="1"/>
  <c r="AA270" i="1"/>
  <c r="Z270" i="1" s="1"/>
  <c r="AA271" i="1"/>
  <c r="Z271" i="1" s="1"/>
  <c r="AA272" i="1"/>
  <c r="Z272" i="1" s="1"/>
  <c r="AA273" i="1"/>
  <c r="Z273" i="1" s="1"/>
  <c r="AA274" i="1"/>
  <c r="Z274" i="1" s="1"/>
  <c r="AA275" i="1"/>
  <c r="Z275" i="1" s="1"/>
  <c r="AA276" i="1"/>
  <c r="Z276" i="1" s="1"/>
  <c r="AA277" i="1"/>
  <c r="Z277" i="1" s="1"/>
  <c r="AA278" i="1"/>
  <c r="Z278" i="1" s="1"/>
  <c r="AA279" i="1"/>
  <c r="Z279" i="1" s="1"/>
  <c r="AA280" i="1"/>
  <c r="Z280" i="1" s="1"/>
  <c r="AA281" i="1"/>
  <c r="Z281" i="1" s="1"/>
  <c r="AA282" i="1"/>
  <c r="Z282" i="1" s="1"/>
  <c r="AA283" i="1"/>
  <c r="Z283" i="1" s="1"/>
  <c r="AA284" i="1"/>
  <c r="Z284" i="1" s="1"/>
  <c r="AA285" i="1"/>
  <c r="Z285" i="1" s="1"/>
  <c r="AA286" i="1"/>
  <c r="Z286" i="1" s="1"/>
  <c r="AA287" i="1"/>
  <c r="Z287" i="1" s="1"/>
  <c r="AA288" i="1"/>
  <c r="Z288" i="1" s="1"/>
  <c r="AA289" i="1"/>
  <c r="Z289" i="1" s="1"/>
  <c r="AA290" i="1"/>
  <c r="Z290" i="1" s="1"/>
  <c r="AA291" i="1"/>
  <c r="Z291" i="1" s="1"/>
  <c r="AA292" i="1"/>
  <c r="Z292" i="1" s="1"/>
  <c r="AA293" i="1"/>
  <c r="Z293" i="1" s="1"/>
  <c r="AA294" i="1"/>
  <c r="Z294" i="1" s="1"/>
  <c r="AA295" i="1"/>
  <c r="Z295" i="1" s="1"/>
  <c r="AA296" i="1"/>
  <c r="Z296" i="1" s="1"/>
  <c r="AA297" i="1"/>
  <c r="Z297" i="1" s="1"/>
  <c r="AA298" i="1"/>
  <c r="Z298" i="1" s="1"/>
  <c r="AA299" i="1"/>
  <c r="Z299" i="1" s="1"/>
  <c r="AA300" i="1"/>
  <c r="Z300" i="1" s="1"/>
  <c r="AA301" i="1"/>
  <c r="Z301" i="1" s="1"/>
  <c r="AA302" i="1"/>
  <c r="Z302" i="1" s="1"/>
  <c r="AA303" i="1"/>
  <c r="Z303" i="1" s="1"/>
  <c r="AA304" i="1"/>
  <c r="Z304" i="1" s="1"/>
  <c r="AA305" i="1"/>
  <c r="Z305" i="1" s="1"/>
  <c r="AA306" i="1"/>
  <c r="Z306" i="1" s="1"/>
  <c r="AA307" i="1"/>
  <c r="Z307" i="1" s="1"/>
  <c r="AA308" i="1"/>
  <c r="Z308" i="1" s="1"/>
  <c r="AA309" i="1"/>
  <c r="Z309" i="1" s="1"/>
  <c r="AA310" i="1"/>
  <c r="Z310" i="1" s="1"/>
  <c r="AA311" i="1"/>
  <c r="Z311" i="1" s="1"/>
  <c r="AA312" i="1"/>
  <c r="Z312" i="1" s="1"/>
  <c r="AA313" i="1"/>
  <c r="Z313" i="1" s="1"/>
  <c r="AA314" i="1"/>
  <c r="Z314" i="1" s="1"/>
  <c r="AA315" i="1"/>
  <c r="Z315" i="1" s="1"/>
  <c r="AA316" i="1"/>
  <c r="Z316" i="1" s="1"/>
  <c r="AA317" i="1"/>
  <c r="Z317" i="1" s="1"/>
  <c r="AA318" i="1"/>
  <c r="Z318" i="1" s="1"/>
  <c r="AA319" i="1"/>
  <c r="Z319" i="1" s="1"/>
  <c r="AA320" i="1"/>
  <c r="Z320" i="1" s="1"/>
  <c r="AA321" i="1"/>
  <c r="Z321" i="1" s="1"/>
  <c r="AA322" i="1"/>
  <c r="Z322" i="1" s="1"/>
  <c r="AA323" i="1"/>
  <c r="Z323" i="1" s="1"/>
  <c r="AA324" i="1"/>
  <c r="Z324" i="1" s="1"/>
  <c r="AA325" i="1"/>
  <c r="Z325" i="1" s="1"/>
  <c r="AA326" i="1"/>
  <c r="Z326" i="1" s="1"/>
  <c r="AA327" i="1"/>
  <c r="Z327" i="1" s="1"/>
  <c r="AA328" i="1"/>
  <c r="Z328" i="1" s="1"/>
  <c r="AA329" i="1"/>
  <c r="Z329" i="1" s="1"/>
  <c r="AA330" i="1"/>
  <c r="Z330" i="1" s="1"/>
  <c r="AA331" i="1"/>
  <c r="Z331" i="1" s="1"/>
  <c r="AA332" i="1"/>
  <c r="Z332" i="1" s="1"/>
  <c r="AA333" i="1"/>
  <c r="Z333" i="1" s="1"/>
  <c r="AA334" i="1"/>
  <c r="Z334" i="1" s="1"/>
  <c r="AA335" i="1"/>
  <c r="Z335" i="1" s="1"/>
  <c r="AA336" i="1"/>
  <c r="Z336" i="1" s="1"/>
  <c r="AA337" i="1"/>
  <c r="Z337" i="1" s="1"/>
  <c r="AA338" i="1"/>
  <c r="Z338" i="1" s="1"/>
  <c r="AA339" i="1"/>
  <c r="Z339" i="1" s="1"/>
  <c r="AA340" i="1"/>
  <c r="Z340" i="1" s="1"/>
  <c r="AA341" i="1"/>
  <c r="Z341" i="1" s="1"/>
  <c r="AA342" i="1"/>
  <c r="Z342" i="1" s="1"/>
  <c r="AA343" i="1"/>
  <c r="Z343" i="1" s="1"/>
  <c r="AA344" i="1"/>
  <c r="Z344" i="1" s="1"/>
  <c r="AA345" i="1"/>
  <c r="Z345" i="1" s="1"/>
  <c r="AA346" i="1"/>
  <c r="Z346" i="1" s="1"/>
  <c r="AA347" i="1"/>
  <c r="Z347" i="1" s="1"/>
  <c r="AA348" i="1"/>
  <c r="Z348" i="1" s="1"/>
  <c r="AA349" i="1"/>
  <c r="Z349" i="1" s="1"/>
  <c r="AA350" i="1"/>
  <c r="Z350" i="1" s="1"/>
  <c r="AA351" i="1"/>
  <c r="Z351" i="1" s="1"/>
  <c r="AA352" i="1"/>
  <c r="Z352" i="1" s="1"/>
  <c r="AA353" i="1"/>
  <c r="Z353" i="1" s="1"/>
  <c r="AA354" i="1"/>
  <c r="Z354" i="1" s="1"/>
  <c r="AA355" i="1"/>
  <c r="Z355" i="1" s="1"/>
  <c r="AA356" i="1"/>
  <c r="Z356" i="1" s="1"/>
  <c r="AA357" i="1"/>
  <c r="Z357" i="1" s="1"/>
  <c r="AA358" i="1"/>
  <c r="Z358" i="1" s="1"/>
  <c r="AA359" i="1"/>
  <c r="Z359" i="1" s="1"/>
  <c r="AA360" i="1"/>
  <c r="Z360" i="1" s="1"/>
  <c r="AA361" i="1"/>
  <c r="Z361" i="1" s="1"/>
  <c r="AA362" i="1"/>
  <c r="Z362" i="1" s="1"/>
  <c r="AA363" i="1"/>
  <c r="Z363" i="1" s="1"/>
  <c r="AA364" i="1"/>
  <c r="Z364" i="1" s="1"/>
  <c r="AA365" i="1"/>
  <c r="Z365" i="1" s="1"/>
  <c r="AA366" i="1"/>
  <c r="Z366" i="1" s="1"/>
  <c r="AA367" i="1"/>
  <c r="Z367" i="1" s="1"/>
  <c r="AA368" i="1"/>
  <c r="Z368" i="1" s="1"/>
  <c r="AA369" i="1"/>
  <c r="Z369" i="1" s="1"/>
  <c r="AA370" i="1"/>
  <c r="Z370" i="1" s="1"/>
  <c r="AA371" i="1"/>
  <c r="Z371" i="1" s="1"/>
  <c r="AA372" i="1"/>
  <c r="Z372" i="1" s="1"/>
  <c r="AA373" i="1"/>
  <c r="Z373" i="1" s="1"/>
  <c r="AA374" i="1"/>
  <c r="Z374" i="1" s="1"/>
  <c r="AA375" i="1"/>
  <c r="Z375" i="1" s="1"/>
  <c r="AA376" i="1"/>
  <c r="Z376" i="1" s="1"/>
  <c r="AA377" i="1"/>
  <c r="Z377" i="1" s="1"/>
  <c r="AA378" i="1"/>
  <c r="Z378" i="1" s="1"/>
  <c r="AA379" i="1"/>
  <c r="Z379" i="1" s="1"/>
  <c r="AA380" i="1"/>
  <c r="Z380" i="1" s="1"/>
  <c r="AA381" i="1"/>
  <c r="Z381" i="1" s="1"/>
  <c r="AA382" i="1"/>
  <c r="Z382" i="1" s="1"/>
  <c r="AA383" i="1"/>
  <c r="Z383" i="1" s="1"/>
  <c r="AA384" i="1"/>
  <c r="Z384" i="1" s="1"/>
  <c r="AA385" i="1"/>
  <c r="Z385" i="1" s="1"/>
  <c r="AA386" i="1"/>
  <c r="Z386" i="1" s="1"/>
  <c r="AA387" i="1"/>
  <c r="Z387" i="1" s="1"/>
  <c r="AA388" i="1"/>
  <c r="Z388" i="1" s="1"/>
  <c r="AA389" i="1"/>
  <c r="Z389" i="1" s="1"/>
  <c r="AA390" i="1"/>
  <c r="Z390" i="1" s="1"/>
  <c r="AA391" i="1"/>
  <c r="Z391" i="1" s="1"/>
  <c r="AA392" i="1"/>
  <c r="Z392" i="1" s="1"/>
  <c r="AA393" i="1"/>
  <c r="Z393" i="1" s="1"/>
  <c r="AA394" i="1"/>
  <c r="Z394" i="1" s="1"/>
  <c r="AA395" i="1"/>
  <c r="Z395" i="1" s="1"/>
  <c r="AA396" i="1"/>
  <c r="Z396" i="1" s="1"/>
  <c r="AA397" i="1"/>
  <c r="Z397" i="1" s="1"/>
  <c r="AA398" i="1"/>
  <c r="Z398" i="1" s="1"/>
  <c r="AA399" i="1"/>
  <c r="Z399" i="1" s="1"/>
  <c r="AA400" i="1"/>
  <c r="Z400" i="1" s="1"/>
  <c r="AA401" i="1"/>
  <c r="Z401" i="1" s="1"/>
  <c r="AA402" i="1"/>
  <c r="Z402" i="1" s="1"/>
  <c r="AA403" i="1"/>
  <c r="Z403" i="1" s="1"/>
  <c r="AA404" i="1"/>
  <c r="Z404" i="1" s="1"/>
  <c r="AA405" i="1"/>
  <c r="Z405" i="1" s="1"/>
  <c r="AA406" i="1"/>
  <c r="Z406" i="1" s="1"/>
  <c r="AA407" i="1"/>
  <c r="Z407" i="1" s="1"/>
  <c r="AA408" i="1"/>
  <c r="Z408" i="1" s="1"/>
  <c r="AA409" i="1"/>
  <c r="Z409" i="1" s="1"/>
  <c r="AA410" i="1"/>
  <c r="Z410" i="1" s="1"/>
  <c r="AA411" i="1"/>
  <c r="Z411" i="1" s="1"/>
  <c r="AA412" i="1"/>
  <c r="Z412" i="1" s="1"/>
  <c r="AA413" i="1"/>
  <c r="Z413" i="1" s="1"/>
  <c r="AA414" i="1"/>
  <c r="Z414" i="1" s="1"/>
  <c r="AA415" i="1"/>
  <c r="Z415" i="1" s="1"/>
  <c r="AA416" i="1"/>
  <c r="Z416" i="1" s="1"/>
  <c r="AA417" i="1"/>
  <c r="Z417" i="1" s="1"/>
  <c r="AA418" i="1"/>
  <c r="Z418" i="1" s="1"/>
  <c r="AA419" i="1"/>
  <c r="Z419" i="1" s="1"/>
  <c r="AA81" i="1"/>
  <c r="Z81" i="1" s="1"/>
  <c r="V82" i="1"/>
  <c r="U82" i="1" s="1"/>
  <c r="V83" i="1"/>
  <c r="U83" i="1" s="1"/>
  <c r="V84" i="1"/>
  <c r="U84" i="1" s="1"/>
  <c r="V85" i="1"/>
  <c r="U85" i="1" s="1"/>
  <c r="V86" i="1"/>
  <c r="U86" i="1" s="1"/>
  <c r="V87" i="1"/>
  <c r="U87" i="1" s="1"/>
  <c r="V88" i="1"/>
  <c r="U88" i="1" s="1"/>
  <c r="V89" i="1"/>
  <c r="U89" i="1" s="1"/>
  <c r="V90" i="1"/>
  <c r="U90" i="1" s="1"/>
  <c r="V91" i="1"/>
  <c r="U91" i="1" s="1"/>
  <c r="V92" i="1"/>
  <c r="U92" i="1" s="1"/>
  <c r="V93" i="1"/>
  <c r="U93" i="1" s="1"/>
  <c r="V94" i="1"/>
  <c r="U94" i="1" s="1"/>
  <c r="V95" i="1"/>
  <c r="U95" i="1" s="1"/>
  <c r="V96" i="1"/>
  <c r="U96" i="1" s="1"/>
  <c r="V97" i="1"/>
  <c r="U97" i="1" s="1"/>
  <c r="V98" i="1"/>
  <c r="U98" i="1" s="1"/>
  <c r="V99" i="1"/>
  <c r="U99" i="1" s="1"/>
  <c r="V100" i="1"/>
  <c r="U100" i="1" s="1"/>
  <c r="V101" i="1"/>
  <c r="U101" i="1" s="1"/>
  <c r="V102" i="1"/>
  <c r="U102" i="1" s="1"/>
  <c r="V103" i="1"/>
  <c r="U103" i="1" s="1"/>
  <c r="V104" i="1"/>
  <c r="U104" i="1" s="1"/>
  <c r="V105" i="1"/>
  <c r="U105" i="1" s="1"/>
  <c r="V106" i="1"/>
  <c r="U106" i="1" s="1"/>
  <c r="V107" i="1"/>
  <c r="U107" i="1" s="1"/>
  <c r="V108" i="1"/>
  <c r="U108" i="1" s="1"/>
  <c r="V109" i="1"/>
  <c r="U109" i="1" s="1"/>
  <c r="V110" i="1"/>
  <c r="U110" i="1" s="1"/>
  <c r="V111" i="1"/>
  <c r="U111" i="1" s="1"/>
  <c r="V112" i="1"/>
  <c r="U112" i="1" s="1"/>
  <c r="V113" i="1"/>
  <c r="U113" i="1" s="1"/>
  <c r="V114" i="1"/>
  <c r="U114" i="1" s="1"/>
  <c r="V115" i="1"/>
  <c r="U115" i="1" s="1"/>
  <c r="V116" i="1"/>
  <c r="U116" i="1" s="1"/>
  <c r="V117" i="1"/>
  <c r="U117" i="1" s="1"/>
  <c r="V118" i="1"/>
  <c r="U118" i="1" s="1"/>
  <c r="V119" i="1"/>
  <c r="U119" i="1" s="1"/>
  <c r="V120" i="1"/>
  <c r="U120" i="1" s="1"/>
  <c r="V121" i="1"/>
  <c r="U121" i="1" s="1"/>
  <c r="V122" i="1"/>
  <c r="U122" i="1" s="1"/>
  <c r="V123" i="1"/>
  <c r="U123" i="1" s="1"/>
  <c r="V124" i="1"/>
  <c r="U124" i="1" s="1"/>
  <c r="V125" i="1"/>
  <c r="U125" i="1" s="1"/>
  <c r="V126" i="1"/>
  <c r="U126" i="1" s="1"/>
  <c r="V127" i="1"/>
  <c r="U127" i="1" s="1"/>
  <c r="V81" i="1"/>
  <c r="U81" i="1" s="1"/>
  <c r="G26" i="1" l="1"/>
  <c r="AM84" i="1" s="1"/>
  <c r="AG91" i="1" l="1"/>
  <c r="AG105" i="1"/>
  <c r="AG82" i="1"/>
  <c r="AG103" i="1"/>
  <c r="AG81" i="1"/>
  <c r="AG95" i="1"/>
  <c r="AG89" i="1"/>
  <c r="AG83" i="1"/>
  <c r="AG92" i="1"/>
  <c r="AG94" i="1"/>
  <c r="AG100" i="1"/>
  <c r="AG102" i="1"/>
  <c r="AG86" i="1"/>
  <c r="AG98" i="1"/>
  <c r="AG84" i="1"/>
  <c r="AG96" i="1"/>
  <c r="AG88" i="1"/>
  <c r="AG99" i="1"/>
  <c r="AG101" i="1"/>
  <c r="AG87" i="1"/>
  <c r="AG85" i="1"/>
  <c r="AJ83" i="1"/>
  <c r="AJ95" i="1"/>
  <c r="AJ107" i="1"/>
  <c r="AJ119" i="1"/>
  <c r="AJ131" i="1"/>
  <c r="AJ143" i="1"/>
  <c r="AJ155" i="1"/>
  <c r="AJ167" i="1"/>
  <c r="AJ179" i="1"/>
  <c r="AJ84" i="1"/>
  <c r="AJ96" i="1"/>
  <c r="AJ108" i="1"/>
  <c r="AJ120" i="1"/>
  <c r="AJ132" i="1"/>
  <c r="AJ144" i="1"/>
  <c r="AJ156" i="1"/>
  <c r="AJ168" i="1"/>
  <c r="AJ180" i="1"/>
  <c r="AJ85" i="1"/>
  <c r="AJ97" i="1"/>
  <c r="AJ109" i="1"/>
  <c r="AJ121" i="1"/>
  <c r="AJ133" i="1"/>
  <c r="AJ145" i="1"/>
  <c r="AJ157" i="1"/>
  <c r="AJ169" i="1"/>
  <c r="AJ86" i="1"/>
  <c r="AJ98" i="1"/>
  <c r="AJ110" i="1"/>
  <c r="AJ122" i="1"/>
  <c r="AJ134" i="1"/>
  <c r="AJ146" i="1"/>
  <c r="AJ158" i="1"/>
  <c r="AJ170" i="1"/>
  <c r="AJ81" i="1"/>
  <c r="AJ129" i="1"/>
  <c r="AJ106" i="1"/>
  <c r="AJ178" i="1"/>
  <c r="AJ87" i="1"/>
  <c r="AJ99" i="1"/>
  <c r="AJ111" i="1"/>
  <c r="AJ123" i="1"/>
  <c r="AJ135" i="1"/>
  <c r="AJ147" i="1"/>
  <c r="AJ159" i="1"/>
  <c r="AJ171" i="1"/>
  <c r="AJ103" i="1"/>
  <c r="AJ139" i="1"/>
  <c r="AJ163" i="1"/>
  <c r="AJ92" i="1"/>
  <c r="AJ140" i="1"/>
  <c r="AJ164" i="1"/>
  <c r="AJ93" i="1"/>
  <c r="AJ153" i="1"/>
  <c r="AJ177" i="1"/>
  <c r="AJ118" i="1"/>
  <c r="AJ154" i="1"/>
  <c r="AJ88" i="1"/>
  <c r="AJ100" i="1"/>
  <c r="AJ112" i="1"/>
  <c r="AJ124" i="1"/>
  <c r="AJ136" i="1"/>
  <c r="AJ148" i="1"/>
  <c r="AJ160" i="1"/>
  <c r="AJ172" i="1"/>
  <c r="AJ91" i="1"/>
  <c r="AJ127" i="1"/>
  <c r="AJ151" i="1"/>
  <c r="AJ175" i="1"/>
  <c r="AJ104" i="1"/>
  <c r="AJ128" i="1"/>
  <c r="AJ152" i="1"/>
  <c r="AJ117" i="1"/>
  <c r="AJ94" i="1"/>
  <c r="AJ166" i="1"/>
  <c r="AJ89" i="1"/>
  <c r="AJ101" i="1"/>
  <c r="AJ113" i="1"/>
  <c r="AJ125" i="1"/>
  <c r="AJ137" i="1"/>
  <c r="AJ149" i="1"/>
  <c r="AJ161" i="1"/>
  <c r="AJ173" i="1"/>
  <c r="AJ90" i="1"/>
  <c r="AJ102" i="1"/>
  <c r="AJ114" i="1"/>
  <c r="AJ126" i="1"/>
  <c r="AJ138" i="1"/>
  <c r="AJ150" i="1"/>
  <c r="AJ162" i="1"/>
  <c r="AJ174" i="1"/>
  <c r="AJ115" i="1"/>
  <c r="AJ116" i="1"/>
  <c r="AJ176" i="1"/>
  <c r="AJ105" i="1"/>
  <c r="AJ141" i="1"/>
  <c r="AJ165" i="1"/>
  <c r="AJ82" i="1"/>
  <c r="AJ130" i="1"/>
  <c r="AJ142" i="1"/>
  <c r="AG104" i="1"/>
  <c r="AG97" i="1"/>
  <c r="AG90" i="1"/>
  <c r="AG93" i="1"/>
  <c r="AM83" i="1" l="1"/>
  <c r="AM82" i="1"/>
  <c r="G1" i="1" l="1"/>
</calcChain>
</file>

<file path=xl/sharedStrings.xml><?xml version="1.0" encoding="utf-8"?>
<sst xmlns="http://schemas.openxmlformats.org/spreadsheetml/2006/main" count="1034" uniqueCount="401">
  <si>
    <t>Employee no:</t>
  </si>
  <si>
    <t>Position Title:</t>
  </si>
  <si>
    <t>Department:</t>
  </si>
  <si>
    <t>Location:</t>
  </si>
  <si>
    <t>To:</t>
  </si>
  <si>
    <t>Performance Objectives</t>
  </si>
  <si>
    <t>Required Position Competency Level</t>
  </si>
  <si>
    <t xml:space="preserve">Employee’s Name:  </t>
  </si>
  <si>
    <t xml:space="preserve">Signature:  </t>
  </si>
  <si>
    <t>Date:</t>
  </si>
  <si>
    <t xml:space="preserve">Supervisor’s Name: </t>
  </si>
  <si>
    <t>Others:</t>
  </si>
  <si>
    <t xml:space="preserve">Weightage </t>
  </si>
  <si>
    <t>Performance Measures</t>
  </si>
  <si>
    <t>Total Weightage</t>
  </si>
  <si>
    <t>Key Performance Indicators (KPIs)</t>
  </si>
  <si>
    <t>Competencies</t>
  </si>
  <si>
    <t>Professional / Behavioral Competencies</t>
  </si>
  <si>
    <t>Required Level</t>
  </si>
  <si>
    <t>Acknowledgements:</t>
  </si>
  <si>
    <t>Challenges</t>
  </si>
  <si>
    <t>List the requirements and actions to be conducted / challenges to be overcomed in order to be successful in this position / achieve this year's goals and objectives</t>
  </si>
  <si>
    <t>Adaptability</t>
  </si>
  <si>
    <t>Continuous Learning</t>
  </si>
  <si>
    <t xml:space="preserve">Communication </t>
  </si>
  <si>
    <t xml:space="preserve">Organizational &amp; Environmental Awareness </t>
  </si>
  <si>
    <t xml:space="preserve">Creative Thinking </t>
  </si>
  <si>
    <t>Networking/Relationship building</t>
  </si>
  <si>
    <t xml:space="preserve">Conflict Management </t>
  </si>
  <si>
    <t xml:space="preserve">Resource Management </t>
  </si>
  <si>
    <t xml:space="preserve">Risk Management </t>
  </si>
  <si>
    <t>Stress Management</t>
  </si>
  <si>
    <t xml:space="preserve">Influence </t>
  </si>
  <si>
    <t xml:space="preserve">Change Leadership </t>
  </si>
  <si>
    <t>Decision Making</t>
  </si>
  <si>
    <t>Analytical Thinking</t>
  </si>
  <si>
    <t xml:space="preserve">Teamwork </t>
  </si>
  <si>
    <t>Visioning &amp; strategic Direction</t>
  </si>
  <si>
    <t>Planning &amp; Organizing</t>
  </si>
  <si>
    <t>Employee Name:</t>
  </si>
  <si>
    <t>Grade:</t>
  </si>
  <si>
    <t>Appraisal Period
From:</t>
  </si>
  <si>
    <t>Team Leadership</t>
  </si>
  <si>
    <t>Initiative</t>
  </si>
  <si>
    <t>Please refer to Position Job description in the GUIDE</t>
  </si>
  <si>
    <t>MS Office (Excel, word,powerpoint,visio,outlook) Knowledge</t>
  </si>
  <si>
    <t>Compliance Management Knowledge</t>
  </si>
  <si>
    <t>Database Management Knowledge</t>
  </si>
  <si>
    <t>Investigation Knowledge</t>
  </si>
  <si>
    <t>Learning &amp; Development Knowledge</t>
  </si>
  <si>
    <t>Local Regulations Compliance Knowledge</t>
  </si>
  <si>
    <t>Maintenance Systems &amp; Programs Knowledge</t>
  </si>
  <si>
    <t>Management of Health &amp; Safety Knowledge</t>
  </si>
  <si>
    <t>Security Systems &amp; Equipment Management Knowledge</t>
  </si>
  <si>
    <t>Security Monitoring &amp; Inspections Knowledge</t>
  </si>
  <si>
    <t>Total Quality Management Knowledge</t>
  </si>
  <si>
    <t>Defensive driving knowledge</t>
  </si>
  <si>
    <t>Forklift operating knowledge</t>
  </si>
  <si>
    <t>Knowledge of customs procedure</t>
  </si>
  <si>
    <t>Vehicle technical knowledge</t>
  </si>
  <si>
    <t>Handling Customer Complaint Knowledge</t>
  </si>
  <si>
    <t>Daily Route Management</t>
  </si>
  <si>
    <t>On-road route planning for pickup and delivery</t>
  </si>
  <si>
    <t>Route Planning Knowledge for Industrial Engineers</t>
  </si>
  <si>
    <t>Payment Collection and Remittance Management Knowledge</t>
  </si>
  <si>
    <t>Technical Competencies</t>
  </si>
  <si>
    <t>Product Knowledge</t>
  </si>
  <si>
    <t>Area/Territory Knowledge (Geographic Knowledge)</t>
  </si>
  <si>
    <t>Competition Knowledge</t>
  </si>
  <si>
    <t>Portal &amp; Application Framework Knowledge</t>
  </si>
  <si>
    <t>Knowledge in Accounts Management</t>
  </si>
  <si>
    <t>Dangerous Goods Knowledge</t>
  </si>
  <si>
    <t>Internal Audit Compliance Knowledge</t>
  </si>
  <si>
    <t>Accounting and Reporting Knowledge</t>
  </si>
  <si>
    <t>Bank / Cash Operations Knowledge</t>
  </si>
  <si>
    <t>Procurement Management Knowledge</t>
  </si>
  <si>
    <t>Vendor Management Knowledge</t>
  </si>
  <si>
    <t>Fixed Assets Accounting Knowledge</t>
  </si>
  <si>
    <t>Language Proficiency knowledge(English)</t>
  </si>
  <si>
    <t>Language Proficiency knowledge(Arabic)</t>
  </si>
  <si>
    <t>Liaising and Negotiating knowledge</t>
  </si>
  <si>
    <t>Package Handling Knowledge</t>
  </si>
  <si>
    <t>Design Applications Knowledge</t>
  </si>
  <si>
    <t>Knowledge in Consultative Selling Approach</t>
  </si>
  <si>
    <t>Division</t>
  </si>
  <si>
    <t>Job Title</t>
  </si>
  <si>
    <t>Accountant</t>
  </si>
  <si>
    <t>AR Executive</t>
  </si>
  <si>
    <t>Cashier</t>
  </si>
  <si>
    <t>Chief Accountant</t>
  </si>
  <si>
    <t>Industrial Engineer</t>
  </si>
  <si>
    <t>Web Developer</t>
  </si>
  <si>
    <t>Clearance Agent</t>
  </si>
  <si>
    <t>Clearance Coordinator</t>
  </si>
  <si>
    <t>Sorter</t>
  </si>
  <si>
    <t>Security Officer</t>
  </si>
  <si>
    <t>E-Care Agent</t>
  </si>
  <si>
    <t>Key Accounts Agent</t>
  </si>
  <si>
    <t>Trace Officer</t>
  </si>
  <si>
    <t>RP Officer</t>
  </si>
  <si>
    <t>Quality Assurance Specialist</t>
  </si>
  <si>
    <t>Account Manager</t>
  </si>
  <si>
    <t>Accounts Executive</t>
  </si>
  <si>
    <t>Lead Qualifier</t>
  </si>
  <si>
    <t>Territory Manager</t>
  </si>
  <si>
    <t>Business Development Executive</t>
  </si>
  <si>
    <t>Sales Analyst</t>
  </si>
  <si>
    <t>Retail Executive</t>
  </si>
  <si>
    <t>Department</t>
  </si>
  <si>
    <t>Index</t>
  </si>
  <si>
    <t>Match</t>
  </si>
  <si>
    <t>Department Filter</t>
  </si>
  <si>
    <t>Job Title Filter</t>
  </si>
  <si>
    <t>Performance Management section use only:</t>
  </si>
  <si>
    <t xml:space="preserve">Compliance Checked &amp; Verified by </t>
  </si>
  <si>
    <t xml:space="preserve">Employee Name: </t>
  </si>
  <si>
    <t>Finance Department</t>
  </si>
  <si>
    <t>Gateway and Clearance Department</t>
  </si>
  <si>
    <t>Corporate Sales Department</t>
  </si>
  <si>
    <t>Hub and Linehaul Department</t>
  </si>
  <si>
    <t>Finance and Procurement Management Department</t>
  </si>
  <si>
    <t>Customer Service Department</t>
  </si>
  <si>
    <t>Stations Operations Management Department</t>
  </si>
  <si>
    <t>Freight Operations Department</t>
  </si>
  <si>
    <t>Sales and Marketing Management Department</t>
  </si>
  <si>
    <t>Human Resources and Administration Management Department</t>
  </si>
  <si>
    <t>Retail Department</t>
  </si>
  <si>
    <t>Freight Sales Department</t>
  </si>
  <si>
    <t>Corporate Management Department</t>
  </si>
  <si>
    <t>Logistics Management Department</t>
  </si>
  <si>
    <t>Freight Management Department</t>
  </si>
  <si>
    <t>Fulfillment Department</t>
  </si>
  <si>
    <t>Station Manager</t>
  </si>
  <si>
    <t>Courier</t>
  </si>
  <si>
    <t>Operations Supervisor</t>
  </si>
  <si>
    <t>Operations Agent</t>
  </si>
  <si>
    <t>Data Encoder</t>
  </si>
  <si>
    <t>Handler</t>
  </si>
  <si>
    <t>Clerk</t>
  </si>
  <si>
    <t>Dispatcher</t>
  </si>
  <si>
    <t>Export Coordinator</t>
  </si>
  <si>
    <t>Administrator</t>
  </si>
  <si>
    <t>Business Development Manager</t>
  </si>
  <si>
    <t>Service Assurance Specialist</t>
  </si>
  <si>
    <t>Gateway Supervisor</t>
  </si>
  <si>
    <t>Sales Coordinator</t>
  </si>
  <si>
    <t>SMSA System (IP telephony, CORE, ERP, SDM, INFINITY, SPOT, POS, Siebel, Courier App Etc)</t>
  </si>
  <si>
    <t>Sales Knowledge  (Stages of Sales Process)</t>
  </si>
  <si>
    <t>Networks, Infrastructure / Server Management Knowledge</t>
  </si>
  <si>
    <t>SMSA Applications Knowledge</t>
  </si>
  <si>
    <t>Service Management &amp; Desktop Support Knowledge</t>
  </si>
  <si>
    <t>Functional /Technical Competencies
(NOT Required  for Middle &amp; Senior Management level )</t>
  </si>
  <si>
    <t>External and/or Third party System Knowledge</t>
  </si>
  <si>
    <t>Graphic Designer</t>
  </si>
  <si>
    <t>Marketing and Digital Marketing Knowledge</t>
  </si>
  <si>
    <t>Validation</t>
  </si>
  <si>
    <t>Tech-1</t>
  </si>
  <si>
    <t>Tech-2</t>
  </si>
  <si>
    <t>Tech-3</t>
  </si>
  <si>
    <t>Tech-4</t>
  </si>
  <si>
    <t>Tech-5</t>
  </si>
  <si>
    <t>Tech-6</t>
  </si>
  <si>
    <t>Tech-7</t>
  </si>
  <si>
    <t>Tech-8</t>
  </si>
  <si>
    <t>Beh-1</t>
  </si>
  <si>
    <t>Beh-2</t>
  </si>
  <si>
    <t>Beh-3</t>
  </si>
  <si>
    <t>Beh-4</t>
  </si>
  <si>
    <t>Beh-5</t>
  </si>
  <si>
    <t>Beh-6</t>
  </si>
  <si>
    <t>Beh-7</t>
  </si>
  <si>
    <t>Beh-8</t>
  </si>
  <si>
    <t>Beh-9</t>
  </si>
  <si>
    <t>Beh-10</t>
  </si>
  <si>
    <t>Beh-11</t>
  </si>
  <si>
    <t>Beh-12</t>
  </si>
  <si>
    <t>Beh-13</t>
  </si>
  <si>
    <t>Beh-14</t>
  </si>
  <si>
    <t>Beh-15</t>
  </si>
  <si>
    <t>Individual Goal Setting Form</t>
  </si>
  <si>
    <t>xxxxx xxxxxxxxxx</t>
  </si>
  <si>
    <t>xxxx</t>
  </si>
  <si>
    <t>Bahrain</t>
  </si>
  <si>
    <t>Egypt</t>
  </si>
  <si>
    <t>Kuwait</t>
  </si>
  <si>
    <t>United Arab Emirates</t>
  </si>
  <si>
    <t>SMSA Support Services</t>
  </si>
  <si>
    <t>ADM</t>
  </si>
  <si>
    <t>COR</t>
  </si>
  <si>
    <t>CSD</t>
  </si>
  <si>
    <t>FIN</t>
  </si>
  <si>
    <t>HRD</t>
  </si>
  <si>
    <t>OPS</t>
  </si>
  <si>
    <t>RTL</t>
  </si>
  <si>
    <t>SFD</t>
  </si>
  <si>
    <t>SLS</t>
  </si>
  <si>
    <t>SSS</t>
  </si>
  <si>
    <t>Corp.</t>
  </si>
  <si>
    <t>FIN.</t>
  </si>
  <si>
    <t xml:space="preserve">IT </t>
  </si>
  <si>
    <t>Ops.</t>
  </si>
  <si>
    <t>Sales</t>
  </si>
  <si>
    <t>Station General Department</t>
  </si>
  <si>
    <t>Corporate</t>
  </si>
  <si>
    <t>Customer Service</t>
  </si>
  <si>
    <t>Finance</t>
  </si>
  <si>
    <t>HGL</t>
  </si>
  <si>
    <t>HRA</t>
  </si>
  <si>
    <t>IT</t>
  </si>
  <si>
    <t>Operations</t>
  </si>
  <si>
    <t>SDC</t>
  </si>
  <si>
    <t>Smsa Freight-Sales</t>
  </si>
  <si>
    <t>Smsa Service Center</t>
  </si>
  <si>
    <t xml:space="preserve">CS </t>
  </si>
  <si>
    <t xml:space="preserve">HR </t>
  </si>
  <si>
    <t xml:space="preserve">ISD </t>
  </si>
  <si>
    <t xml:space="preserve">MD </t>
  </si>
  <si>
    <t xml:space="preserve">SC </t>
  </si>
  <si>
    <t xml:space="preserve">SD </t>
  </si>
  <si>
    <t xml:space="preserve">STN </t>
  </si>
  <si>
    <t>Security Team Leader</t>
  </si>
  <si>
    <t>Country Manager-Bahrain</t>
  </si>
  <si>
    <t>CS Agent (Validation)</t>
  </si>
  <si>
    <t>Customer Service Agent</t>
  </si>
  <si>
    <t>Customer Service Validation Agent</t>
  </si>
  <si>
    <t>Supervisor CS &amp; Retail</t>
  </si>
  <si>
    <t>Billing Agent</t>
  </si>
  <si>
    <t>Data Entry Operator</t>
  </si>
  <si>
    <t>Manager - Finance</t>
  </si>
  <si>
    <t>HR &amp; Admin Manager</t>
  </si>
  <si>
    <t>HR &amp; Admin Officer</t>
  </si>
  <si>
    <t>Administrator-Ops</t>
  </si>
  <si>
    <t>Clearance CS Support</t>
  </si>
  <si>
    <t xml:space="preserve">Courier </t>
  </si>
  <si>
    <t>Courier - Linehaul</t>
  </si>
  <si>
    <t>Courier – Priority</t>
  </si>
  <si>
    <t>Courier - SDC</t>
  </si>
  <si>
    <t>Fulfillment Picker</t>
  </si>
  <si>
    <t>Fulfilment Clerk</t>
  </si>
  <si>
    <t>Office boy</t>
  </si>
  <si>
    <t>Operations Agent - Fulfilment</t>
  </si>
  <si>
    <t>Operations Agent-Station</t>
  </si>
  <si>
    <t>Operations Floater</t>
  </si>
  <si>
    <t>Project - Coordinator</t>
  </si>
  <si>
    <t>Account Executive</t>
  </si>
  <si>
    <t>Freight Coordinator</t>
  </si>
  <si>
    <t>Freight Manager</t>
  </si>
  <si>
    <t>Operations Agent - SFD</t>
  </si>
  <si>
    <t>Industry Manager</t>
  </si>
  <si>
    <t>Sales Executive - Representative</t>
  </si>
  <si>
    <t>SLS, CS &amp; RTL Manager</t>
  </si>
  <si>
    <t>Telesales Executive</t>
  </si>
  <si>
    <t>HR &amp; Admin Supervisor</t>
  </si>
  <si>
    <t>Admin &amp; QRM Coordinator</t>
  </si>
  <si>
    <t>Branch Manager</t>
  </si>
  <si>
    <t>Country Manager</t>
  </si>
  <si>
    <t xml:space="preserve">Supervisor - Customer Service </t>
  </si>
  <si>
    <t>Validation Agent</t>
  </si>
  <si>
    <t>AP Accountant</t>
  </si>
  <si>
    <t xml:space="preserve">AR Executive </t>
  </si>
  <si>
    <t>Billing Supervisor</t>
  </si>
  <si>
    <t xml:space="preserve">Cashier </t>
  </si>
  <si>
    <t>Manager-Finance</t>
  </si>
  <si>
    <t>Governmental Relation Officer</t>
  </si>
  <si>
    <t xml:space="preserve">Maintenance Agent </t>
  </si>
  <si>
    <t xml:space="preserve">Manager - HR &amp; Admin </t>
  </si>
  <si>
    <t>Office Boy</t>
  </si>
  <si>
    <t>Receptionist</t>
  </si>
  <si>
    <t>Supervisor-IT</t>
  </si>
  <si>
    <t>Courier-Bike</t>
  </si>
  <si>
    <t>Courier-Van</t>
  </si>
  <si>
    <t xml:space="preserve">Dispatcher </t>
  </si>
  <si>
    <t>Fleet Admin</t>
  </si>
  <si>
    <t>Linehaul Driver</t>
  </si>
  <si>
    <t>Manager - Operations</t>
  </si>
  <si>
    <t>Manager-Station</t>
  </si>
  <si>
    <t xml:space="preserve">Retail Executive </t>
  </si>
  <si>
    <t>Special Projects Coordinator</t>
  </si>
  <si>
    <t>Station Agent</t>
  </si>
  <si>
    <t>Store Keeper</t>
  </si>
  <si>
    <t>Supervisor  HUB &amp; Clearance</t>
  </si>
  <si>
    <t>Supervisor-Operations</t>
  </si>
  <si>
    <t>Team Leader - Fulfillment</t>
  </si>
  <si>
    <t>Team Leader - HUB</t>
  </si>
  <si>
    <t>Team Leader - Station</t>
  </si>
  <si>
    <t>Team Leader - Station (Banking)</t>
  </si>
  <si>
    <t xml:space="preserve">UTL Agent </t>
  </si>
  <si>
    <t xml:space="preserve">Accounts Executive  </t>
  </si>
  <si>
    <t>Accounts Manager</t>
  </si>
  <si>
    <t xml:space="preserve">Accounts Manager </t>
  </si>
  <si>
    <t xml:space="preserve">Freight Coordinator </t>
  </si>
  <si>
    <t>Manager - Freight</t>
  </si>
  <si>
    <t>Manager - Sales</t>
  </si>
  <si>
    <t>Supervisor - Telesales</t>
  </si>
  <si>
    <t>Tele-Sales Executive</t>
  </si>
  <si>
    <t>Country General Manager - Corporate</t>
  </si>
  <si>
    <t>Executive Secretary and Document Control - Corporate</t>
  </si>
  <si>
    <t>Account Manager - Corporate Sales Accounts</t>
  </si>
  <si>
    <t>Accounts Executive - Corporate Sales Accounts</t>
  </si>
  <si>
    <t>Accounts Executive - Freight Corporate Accounts</t>
  </si>
  <si>
    <t>Executive - Corporate Telesales</t>
  </si>
  <si>
    <t>Agent - Customer Care</t>
  </si>
  <si>
    <t>Customer Care Agent</t>
  </si>
  <si>
    <t>Manager - Finance and Procurement</t>
  </si>
  <si>
    <t>Accountant - Finance Accounting</t>
  </si>
  <si>
    <t>Agent - Finance Billing</t>
  </si>
  <si>
    <t>Cashier - Finance Accounting</t>
  </si>
  <si>
    <t>Administrator - Freight</t>
  </si>
  <si>
    <t>Business Development Manager - Freight</t>
  </si>
  <si>
    <t>Freight Specialist - Freight</t>
  </si>
  <si>
    <t>Executive - Freight Operations Processing</t>
  </si>
  <si>
    <t>Account Manager - Freight Corporate Accounts</t>
  </si>
  <si>
    <t>Picker - Logistics Fulfillment Operations Processing</t>
  </si>
  <si>
    <t>Receiving and Dispatching Clerk - Logistics Fulfillment Operations Processing</t>
  </si>
  <si>
    <t>Assisstnat Clearance Agent - Customs Operations Processing</t>
  </si>
  <si>
    <t>Assistnat Clearance Specialist - Customs Operations Processing</t>
  </si>
  <si>
    <t>Clearance Agent - Customs Operations Processing</t>
  </si>
  <si>
    <t>Clearance Coordinator - Gateway Operations Processing</t>
  </si>
  <si>
    <t>Clearance Manager - Customs Management</t>
  </si>
  <si>
    <t>Clearance Specialist - Customs Operations Processing</t>
  </si>
  <si>
    <t>Handler - Gateway Operations Processing</t>
  </si>
  <si>
    <t>Driver - Linehaul Deferred Operations Processing</t>
  </si>
  <si>
    <t>Export Coordinator - Hub Operations Processing</t>
  </si>
  <si>
    <t>Handler - Hub Operations Processing</t>
  </si>
  <si>
    <t>Operations Agent - Hub Operations Processing</t>
  </si>
  <si>
    <t>Admin Specialist - Human Resources and Administration</t>
  </si>
  <si>
    <t>Government Relations Officer - Human Resources and Administration</t>
  </si>
  <si>
    <t xml:space="preserve">HR Specialist </t>
  </si>
  <si>
    <t>Office Boy - Human Resources and Administration</t>
  </si>
  <si>
    <t>Operations Supervisor - Logistics</t>
  </si>
  <si>
    <t>Retail Executive - Retail Operations Processing</t>
  </si>
  <si>
    <t>Administrator - Sales and Marketing</t>
  </si>
  <si>
    <t>Business Development Manager - Sales and Marketing</t>
  </si>
  <si>
    <t>Manager - Sales and Marketing</t>
  </si>
  <si>
    <t>Courier - Station General Operations Processing</t>
  </si>
  <si>
    <t>Dispatcher - Station General Operations Processing</t>
  </si>
  <si>
    <t>Operations Agent - Station General Operations Processing</t>
  </si>
  <si>
    <t>UTL Agent - Station General Operations Processing</t>
  </si>
  <si>
    <t>Acting Operations Manager - Stations Operations</t>
  </si>
  <si>
    <t>Operations Supervisor - Stations Operations</t>
  </si>
  <si>
    <t>Call Back Agent</t>
  </si>
  <si>
    <t>Contact Center Agent - Male</t>
  </si>
  <si>
    <t>Customer Services Agent</t>
  </si>
  <si>
    <t>HR &amp; Admin Coordinator</t>
  </si>
  <si>
    <t>HR &amp; Admin Service Officer</t>
  </si>
  <si>
    <t>HR &amp; Admin Service Supervisor</t>
  </si>
  <si>
    <t>Manager Support Services</t>
  </si>
  <si>
    <t>Performance Management Specialist</t>
  </si>
  <si>
    <t>Talent Learning Coordinator</t>
  </si>
  <si>
    <t>Training Specialist</t>
  </si>
  <si>
    <t>Business Analyst - IT</t>
  </si>
  <si>
    <t>Desktop / CT Support</t>
  </si>
  <si>
    <t>Service Controller</t>
  </si>
  <si>
    <t>Techno - Functional Consultant - ERP</t>
  </si>
  <si>
    <t>Brand Advisor</t>
  </si>
  <si>
    <t>Creative Supervisor</t>
  </si>
  <si>
    <t>Marketing Executive</t>
  </si>
  <si>
    <t>Quality Assurance Specialist - SC</t>
  </si>
  <si>
    <t>Business Systems Analyst - SDC</t>
  </si>
  <si>
    <t>Service Assurance Specialist - SDC</t>
  </si>
  <si>
    <t>Business Development Manager-Special Services</t>
  </si>
  <si>
    <t>Country General Mamager</t>
  </si>
  <si>
    <t>Executive Administrator</t>
  </si>
  <si>
    <t xml:space="preserve">Admin &amp; Ticketing Control Agent </t>
  </si>
  <si>
    <t xml:space="preserve">Customer Care Agent </t>
  </si>
  <si>
    <t>Key Account Agent</t>
  </si>
  <si>
    <t>Manager Customer Service</t>
  </si>
  <si>
    <t>Ar Support Executive</t>
  </si>
  <si>
    <t>Purchasing Officer</t>
  </si>
  <si>
    <t>Purchasing Officer/Ar Support Executive</t>
  </si>
  <si>
    <t>Sr.Accountant</t>
  </si>
  <si>
    <t>Clearance Agent-CMC</t>
  </si>
  <si>
    <t>Documentation Assistant</t>
  </si>
  <si>
    <t>Manager- Hub, Gateway &amp; Line Haul</t>
  </si>
  <si>
    <t>Operation Agent-Station</t>
  </si>
  <si>
    <t>Senior Operation Agent</t>
  </si>
  <si>
    <t>Specialist-Hub</t>
  </si>
  <si>
    <t>Supervisor CMC Gateway</t>
  </si>
  <si>
    <t>Supervisor -Hub, Line Haul &amp; Gateway</t>
  </si>
  <si>
    <t>Supervisor Hub,Linehaul &amp; Gateway</t>
  </si>
  <si>
    <t>Public Relation Officer</t>
  </si>
  <si>
    <t>Supervisor - HR &amp; Admin</t>
  </si>
  <si>
    <t>Desktop/CT Support</t>
  </si>
  <si>
    <t>Courier-Priority</t>
  </si>
  <si>
    <t>DG Handling Agent</t>
  </si>
  <si>
    <t>Dws-Operator Data Entry Officer</t>
  </si>
  <si>
    <t>Manager-Operations</t>
  </si>
  <si>
    <t>Operation Fulfilment Agent</t>
  </si>
  <si>
    <t>Operations Agent-Fulfilment</t>
  </si>
  <si>
    <t>Pm-Hub Agent</t>
  </si>
  <si>
    <t>Sdc Operations Agent</t>
  </si>
  <si>
    <t>Senior Courier</t>
  </si>
  <si>
    <t>Sorter-Station</t>
  </si>
  <si>
    <t>Supervisor-Operation</t>
  </si>
  <si>
    <t>Sales Excutive</t>
  </si>
  <si>
    <t>Sales Manager</t>
  </si>
  <si>
    <t>Senior Account Executive</t>
  </si>
  <si>
    <t>Key Accounts-SDC</t>
  </si>
  <si>
    <t>Freight Coordinator –Sales</t>
  </si>
  <si>
    <t>SSC Executive</t>
  </si>
  <si>
    <t>IBU: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</si>
</sst>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3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9" fontId="16" fillId="0" borderId="0" applyFont="0" applyFill="0" applyBorder="0" applyAlignment="0" applyProtection="0"/>
    <xf numFmtId="0" fontId="21" fillId="0" borderId="0"/>
    <xf numFmtId="0" fontId="21" fillId="0" borderId="0"/>
  </cellStyleXfs>
  <cellXfs count="135">
    <xf numFmtId="0" fontId="0" fillId="0" borderId="0" xfId="0"/>
    <xf numFmtId="0" fontId="4" fillId="0" borderId="0" xfId="1" applyFont="1"/>
    <xf numFmtId="0" fontId="5" fillId="0" borderId="0" xfId="1" applyFont="1"/>
    <xf numFmtId="0" fontId="9" fillId="0" borderId="0" xfId="1" applyFont="1"/>
    <xf numFmtId="0" fontId="5" fillId="0" borderId="2" xfId="1" applyFont="1" applyBorder="1" applyAlignment="1">
      <alignment horizontal="center" vertical="center" wrapText="1" readingOrder="1"/>
    </xf>
    <xf numFmtId="0" fontId="10" fillId="0" borderId="0" xfId="1" applyFont="1"/>
    <xf numFmtId="0" fontId="11" fillId="0" borderId="0" xfId="1" applyFont="1"/>
    <xf numFmtId="0" fontId="5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5" fillId="0" borderId="2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readingOrder="1"/>
    </xf>
    <xf numFmtId="0" fontId="4" fillId="0" borderId="0" xfId="1" applyFont="1" applyAlignment="1">
      <alignment horizontal="left"/>
    </xf>
    <xf numFmtId="0" fontId="6" fillId="2" borderId="2" xfId="1" applyFont="1" applyFill="1" applyBorder="1" applyAlignment="1">
      <alignment horizontal="center" vertical="center" wrapText="1" readingOrder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7" fillId="0" borderId="0" xfId="0" applyFont="1"/>
    <xf numFmtId="0" fontId="6" fillId="0" borderId="2" xfId="1" applyFont="1" applyBorder="1" applyAlignment="1">
      <alignment vertical="center" wrapText="1"/>
    </xf>
    <xf numFmtId="15" fontId="5" fillId="0" borderId="2" xfId="1" applyNumberFormat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>
      <alignment vertical="center" wrapText="1"/>
    </xf>
    <xf numFmtId="0" fontId="19" fillId="0" borderId="0" xfId="1" applyFont="1"/>
    <xf numFmtId="0" fontId="23" fillId="0" borderId="2" xfId="1" applyFont="1" applyBorder="1" applyAlignment="1">
      <alignment vertical="center" wrapText="1"/>
    </xf>
    <xf numFmtId="0" fontId="23" fillId="0" borderId="3" xfId="1" applyFont="1" applyBorder="1" applyAlignment="1" applyProtection="1">
      <alignment vertical="center" wrapText="1"/>
      <protection locked="0"/>
    </xf>
    <xf numFmtId="0" fontId="0" fillId="5" borderId="2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1" fillId="0" borderId="14" xfId="3" applyFont="1" applyBorder="1" applyAlignment="1" applyProtection="1">
      <alignment horizontal="center"/>
      <protection hidden="1"/>
    </xf>
    <xf numFmtId="0" fontId="7" fillId="0" borderId="2" xfId="1" applyFont="1" applyBorder="1" applyAlignment="1">
      <alignment horizontal="right" vertical="center"/>
    </xf>
    <xf numFmtId="0" fontId="22" fillId="6" borderId="28" xfId="3" applyFont="1" applyFill="1" applyBorder="1" applyAlignment="1">
      <alignment horizontal="center"/>
    </xf>
    <xf numFmtId="0" fontId="1" fillId="0" borderId="29" xfId="3" applyFont="1" applyBorder="1" applyAlignment="1">
      <alignment horizontal="left"/>
    </xf>
    <xf numFmtId="0" fontId="1" fillId="0" borderId="15" xfId="3" applyFont="1" applyBorder="1" applyAlignment="1">
      <alignment horizontal="left"/>
    </xf>
    <xf numFmtId="0" fontId="1" fillId="0" borderId="1" xfId="3" applyFont="1" applyBorder="1" applyAlignment="1">
      <alignment horizontal="left"/>
    </xf>
    <xf numFmtId="0" fontId="22" fillId="7" borderId="16" xfId="3" applyFont="1" applyFill="1" applyBorder="1" applyAlignment="1">
      <alignment horizontal="center"/>
    </xf>
    <xf numFmtId="0" fontId="22" fillId="7" borderId="17" xfId="3" applyFont="1" applyFill="1" applyBorder="1" applyAlignment="1">
      <alignment horizontal="center"/>
    </xf>
    <xf numFmtId="0" fontId="22" fillId="7" borderId="18" xfId="3" applyFont="1" applyFill="1" applyBorder="1" applyAlignment="1">
      <alignment horizontal="center"/>
    </xf>
    <xf numFmtId="0" fontId="0" fillId="0" borderId="16" xfId="0" applyBorder="1"/>
    <xf numFmtId="0" fontId="1" fillId="0" borderId="16" xfId="3" applyFont="1" applyBorder="1" applyAlignment="1">
      <alignment horizontal="left"/>
    </xf>
    <xf numFmtId="0" fontId="1" fillId="0" borderId="21" xfId="3" applyFont="1" applyBorder="1" applyAlignment="1">
      <alignment horizontal="left"/>
    </xf>
    <xf numFmtId="0" fontId="1" fillId="0" borderId="23" xfId="3" applyFont="1" applyBorder="1" applyAlignment="1">
      <alignment horizontal="left"/>
    </xf>
    <xf numFmtId="0" fontId="1" fillId="0" borderId="24" xfId="3" applyFont="1" applyBorder="1" applyAlignment="1">
      <alignment horizontal="left"/>
    </xf>
    <xf numFmtId="0" fontId="22" fillId="8" borderId="19" xfId="4" applyFont="1" applyFill="1" applyBorder="1" applyAlignment="1">
      <alignment horizontal="center"/>
    </xf>
    <xf numFmtId="0" fontId="22" fillId="8" borderId="20" xfId="4" applyFont="1" applyFill="1" applyBorder="1" applyAlignment="1">
      <alignment horizontal="center"/>
    </xf>
    <xf numFmtId="0" fontId="22" fillId="8" borderId="20" xfId="3" applyFont="1" applyFill="1" applyBorder="1" applyAlignment="1">
      <alignment horizontal="center"/>
    </xf>
    <xf numFmtId="0" fontId="22" fillId="8" borderId="25" xfId="4" applyFont="1" applyFill="1" applyBorder="1" applyAlignment="1">
      <alignment horizontal="center"/>
    </xf>
    <xf numFmtId="0" fontId="1" fillId="0" borderId="19" xfId="4" applyFont="1" applyBorder="1" applyAlignment="1">
      <alignment horizontal="left"/>
    </xf>
    <xf numFmtId="0" fontId="1" fillId="0" borderId="22" xfId="4" applyFont="1" applyBorder="1" applyAlignment="1">
      <alignment horizontal="left"/>
    </xf>
    <xf numFmtId="0" fontId="1" fillId="0" borderId="26" xfId="4" applyFont="1" applyBorder="1" applyAlignment="1">
      <alignment horizontal="left"/>
    </xf>
    <xf numFmtId="0" fontId="1" fillId="0" borderId="27" xfId="4" applyFont="1" applyBorder="1" applyAlignment="1">
      <alignment horizontal="left"/>
    </xf>
    <xf numFmtId="0" fontId="0" fillId="5" borderId="12" xfId="0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23" fillId="0" borderId="2" xfId="1" applyFont="1" applyBorder="1" applyAlignment="1">
      <alignment horizontal="left" vertical="center" wrapText="1"/>
    </xf>
    <xf numFmtId="9" fontId="6" fillId="3" borderId="2" xfId="1" applyNumberFormat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 readingOrder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6" fillId="3" borderId="3" xfId="1" applyFont="1" applyFill="1" applyBorder="1" applyAlignment="1">
      <alignment horizontal="center" vertical="center" wrapText="1" readingOrder="1"/>
    </xf>
    <xf numFmtId="0" fontId="6" fillId="3" borderId="4" xfId="1" applyFont="1" applyFill="1" applyBorder="1" applyAlignment="1">
      <alignment horizontal="center" vertical="center" wrapText="1" readingOrder="1"/>
    </xf>
    <xf numFmtId="0" fontId="6" fillId="3" borderId="5" xfId="1" applyFont="1" applyFill="1" applyBorder="1" applyAlignment="1">
      <alignment horizontal="center" vertical="center" wrapText="1" readingOrder="1"/>
    </xf>
    <xf numFmtId="0" fontId="5" fillId="0" borderId="3" xfId="1" applyFont="1" applyBorder="1" applyAlignment="1" applyProtection="1">
      <alignment horizontal="center" vertical="center" wrapText="1" readingOrder="1"/>
      <protection locked="0"/>
    </xf>
    <xf numFmtId="0" fontId="5" fillId="0" borderId="5" xfId="1" applyFont="1" applyBorder="1" applyAlignment="1" applyProtection="1">
      <alignment horizontal="center" vertical="center" wrapText="1" readingOrder="1"/>
      <protection locked="0"/>
    </xf>
    <xf numFmtId="0" fontId="5" fillId="0" borderId="3" xfId="1" applyFont="1" applyBorder="1" applyAlignment="1" applyProtection="1">
      <alignment horizontal="left" vertical="center" wrapText="1" readingOrder="1"/>
      <protection locked="0"/>
    </xf>
    <xf numFmtId="0" fontId="5" fillId="0" borderId="4" xfId="1" applyFont="1" applyBorder="1" applyAlignment="1" applyProtection="1">
      <alignment horizontal="left" vertical="center" wrapText="1" readingOrder="1"/>
      <protection locked="0"/>
    </xf>
    <xf numFmtId="0" fontId="5" fillId="0" borderId="5" xfId="1" applyFont="1" applyBorder="1" applyAlignment="1" applyProtection="1">
      <alignment horizontal="left" vertical="center" wrapText="1" readingOrder="1"/>
      <protection locked="0"/>
    </xf>
    <xf numFmtId="0" fontId="6" fillId="0" borderId="2" xfId="1" applyFont="1" applyBorder="1" applyAlignment="1">
      <alignment horizontal="left" vertical="center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9" fillId="3" borderId="6" xfId="1" applyFont="1" applyFill="1" applyBorder="1" applyAlignment="1">
      <alignment horizontal="center" vertical="center" wrapText="1" readingOrder="1"/>
    </xf>
    <xf numFmtId="0" fontId="9" fillId="3" borderId="7" xfId="1" applyFont="1" applyFill="1" applyBorder="1" applyAlignment="1">
      <alignment horizontal="center" vertical="center" wrapText="1" readingOrder="1"/>
    </xf>
    <xf numFmtId="0" fontId="9" fillId="3" borderId="8" xfId="1" applyFont="1" applyFill="1" applyBorder="1" applyAlignment="1">
      <alignment horizontal="center" vertical="center" wrapText="1" readingOrder="1"/>
    </xf>
    <xf numFmtId="0" fontId="9" fillId="3" borderId="9" xfId="1" applyFont="1" applyFill="1" applyBorder="1" applyAlignment="1">
      <alignment horizontal="center" vertical="center" wrapText="1" readingOrder="1"/>
    </xf>
    <xf numFmtId="0" fontId="9" fillId="3" borderId="10" xfId="1" applyFont="1" applyFill="1" applyBorder="1" applyAlignment="1">
      <alignment horizontal="center" vertical="center" wrapText="1" readingOrder="1"/>
    </xf>
    <xf numFmtId="0" fontId="9" fillId="3" borderId="11" xfId="1" applyFont="1" applyFill="1" applyBorder="1" applyAlignment="1">
      <alignment horizontal="center" vertical="center" wrapText="1" readingOrder="1"/>
    </xf>
    <xf numFmtId="9" fontId="5" fillId="0" borderId="3" xfId="1" applyNumberFormat="1" applyFont="1" applyBorder="1" applyAlignment="1" applyProtection="1">
      <alignment horizontal="center" vertical="center" wrapText="1" readingOrder="1"/>
      <protection locked="0"/>
    </xf>
    <xf numFmtId="9" fontId="5" fillId="0" borderId="5" xfId="1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20" fontId="8" fillId="0" borderId="0" xfId="1" applyNumberFormat="1" applyFont="1" applyAlignment="1">
      <alignment horizontal="left" vertical="center" wrapText="1"/>
    </xf>
    <xf numFmtId="20" fontId="5" fillId="0" borderId="0" xfId="1" applyNumberFormat="1" applyFont="1" applyAlignment="1">
      <alignment horizontal="left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20" fontId="14" fillId="0" borderId="0" xfId="1" applyNumberFormat="1" applyFont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9" fontId="6" fillId="3" borderId="2" xfId="1" applyNumberFormat="1" applyFont="1" applyFill="1" applyBorder="1" applyAlignment="1">
      <alignment horizontal="left" vertical="center" wrapText="1" indent="1" readingOrder="1"/>
    </xf>
    <xf numFmtId="0" fontId="4" fillId="3" borderId="2" xfId="1" applyFont="1" applyFill="1" applyBorder="1" applyAlignment="1">
      <alignment horizontal="left" vertical="center" wrapText="1" indent="1"/>
    </xf>
    <xf numFmtId="0" fontId="13" fillId="0" borderId="3" xfId="1" quotePrefix="1" applyFont="1" applyBorder="1" applyAlignment="1" applyProtection="1">
      <alignment horizontal="left" vertical="center" wrapText="1"/>
      <protection locked="0"/>
    </xf>
    <xf numFmtId="0" fontId="13" fillId="0" borderId="4" xfId="1" quotePrefix="1" applyFont="1" applyBorder="1" applyAlignment="1" applyProtection="1">
      <alignment horizontal="left" vertical="center" wrapText="1"/>
      <protection locked="0"/>
    </xf>
    <xf numFmtId="0" fontId="13" fillId="0" borderId="5" xfId="1" quotePrefix="1" applyFont="1" applyBorder="1" applyAlignment="1" applyProtection="1">
      <alignment horizontal="left" vertical="center" wrapText="1"/>
      <protection locked="0"/>
    </xf>
    <xf numFmtId="9" fontId="20" fillId="2" borderId="3" xfId="2" applyFont="1" applyFill="1" applyBorder="1" applyAlignment="1" applyProtection="1">
      <alignment horizontal="center" vertical="center" wrapText="1" readingOrder="1"/>
    </xf>
    <xf numFmtId="9" fontId="20" fillId="2" borderId="5" xfId="2" applyFont="1" applyFill="1" applyBorder="1" applyAlignment="1" applyProtection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0" fontId="6" fillId="2" borderId="5" xfId="1" applyFont="1" applyFill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right" vertical="center" wrapText="1" indent="1" readingOrder="1"/>
    </xf>
    <xf numFmtId="0" fontId="6" fillId="3" borderId="6" xfId="1" applyFont="1" applyFill="1" applyBorder="1" applyAlignment="1">
      <alignment horizontal="center" vertical="center" wrapText="1" readingOrder="1"/>
    </xf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1" xfId="0" applyFont="1" applyBorder="1"/>
    <xf numFmtId="0" fontId="6" fillId="3" borderId="8" xfId="1" applyFont="1" applyFill="1" applyBorder="1" applyAlignment="1">
      <alignment horizontal="center" vertical="center" wrapText="1" readingOrder="1"/>
    </xf>
    <xf numFmtId="0" fontId="6" fillId="3" borderId="9" xfId="1" applyFont="1" applyFill="1" applyBorder="1" applyAlignment="1">
      <alignment horizontal="center" vertical="center" wrapText="1" readingOrder="1"/>
    </xf>
    <xf numFmtId="0" fontId="6" fillId="3" borderId="11" xfId="1" applyFont="1" applyFill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5" fillId="3" borderId="4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 xr:uid="{00000000-0005-0000-0000-000001000000}"/>
    <cellStyle name="Normal_Sheet2" xfId="3" xr:uid="{00000000-0005-0000-0000-000002000000}"/>
    <cellStyle name="Normal_Sheet3" xfId="4" xr:uid="{00000000-0005-0000-0000-000003000000}"/>
    <cellStyle name="Percent" xfId="2" builtinId="5"/>
  </cellStyles>
  <dxfs count="21"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757"/>
        </patternFill>
      </fill>
    </dxf>
    <dxf>
      <font>
        <color rgb="FF9C0006"/>
      </font>
      <fill>
        <patternFill>
          <bgColor rgb="FFFFC7CE"/>
        </patternFill>
      </fill>
    </dxf>
    <dxf>
      <protection locked="1" hidden="1"/>
    </dxf>
    <dxf>
      <border outline="0">
        <top style="thin">
          <color indexed="8"/>
        </top>
      </border>
    </dxf>
    <dxf>
      <protection locked="1" hidden="1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border outline="0">
        <top style="thin">
          <color indexed="8"/>
        </top>
      </border>
    </dxf>
    <dxf>
      <protection locked="1" hidden="1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</dxfs>
  <tableStyles count="0" defaultTableStyle="TableStyleMedium9" defaultPivotStyle="PivotStyleLight16"/>
  <colors>
    <mruColors>
      <color rgb="FF5C0004"/>
      <color rgb="FFFF656C"/>
      <color rgb="FFFF5757"/>
      <color rgb="FFFF3939"/>
      <color rgb="FFFF7171"/>
      <color rgb="FFFF5D5D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71369</xdr:rowOff>
    </xdr:from>
    <xdr:to>
      <xdr:col>1</xdr:col>
      <xdr:colOff>1158240</xdr:colOff>
      <xdr:row>0</xdr:row>
      <xdr:rowOff>399165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03755-8D77-45DB-87CC-A3452358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71369"/>
          <a:ext cx="1379220" cy="3277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43A564-27FE-4FB8-A8D6-50A082F594AE}" name="tbl_Behavioral" displayName="tbl_Behavioral" ref="B3:B22" totalsRowShown="0" headerRowDxfId="20" dataDxfId="18" headerRowBorderDxfId="19" tableBorderDxfId="17">
  <autoFilter ref="B3:B22" xr:uid="{3643A564-27FE-4FB8-A8D6-50A082F594AE}"/>
  <tableColumns count="1">
    <tableColumn id="1" xr3:uid="{33B10880-0B3A-45DE-B074-B3B46374C7DE}" name="Professional / Behavioral Competencies" dataDxfId="16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D651AE-5C09-4697-ADF6-65A813F5CECC}" name="tbl_Technical" displayName="tbl_Technical" ref="D3:D48" totalsRowShown="0" headerRowDxfId="15" dataDxfId="13" headerRowBorderDxfId="14" tableBorderDxfId="12">
  <autoFilter ref="D3:D48" xr:uid="{2FD651AE-5C09-4697-ADF6-65A813F5CECC}"/>
  <tableColumns count="1">
    <tableColumn id="1" xr3:uid="{800C9F81-FDA1-46F8-A89F-E45A9A60BF3F}" name="Technical Competencies" dataDxfId="1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19"/>
  <sheetViews>
    <sheetView showGridLines="0" tabSelected="1" zoomScaleNormal="100" zoomScaleSheetLayoutView="100" zoomScalePageLayoutView="25" workbookViewId="0">
      <selection activeCell="C2" sqref="C2:D2"/>
    </sheetView>
  </sheetViews>
  <sheetFormatPr defaultColWidth="0" defaultRowHeight="15" zeroHeight="1" x14ac:dyDescent="0.2"/>
  <cols>
    <col min="1" max="1" width="4" style="10" customWidth="1"/>
    <col min="2" max="2" width="27.85546875" style="1" customWidth="1"/>
    <col min="3" max="3" width="22.5703125" style="12" customWidth="1"/>
    <col min="4" max="4" width="19.140625" style="1" customWidth="1"/>
    <col min="5" max="5" width="17" style="10" customWidth="1"/>
    <col min="6" max="6" width="17.85546875" style="10" customWidth="1"/>
    <col min="7" max="7" width="11" style="10" customWidth="1"/>
    <col min="8" max="8" width="17.28515625" style="11" customWidth="1"/>
    <col min="9" max="9" width="1.7109375" style="1" customWidth="1"/>
    <col min="10" max="16384" width="8.140625" style="1" hidden="1"/>
  </cols>
  <sheetData>
    <row r="1" spans="1:8" ht="36.75" customHeight="1" x14ac:dyDescent="0.2">
      <c r="A1" s="131"/>
      <c r="B1" s="130"/>
      <c r="C1" s="130" t="s">
        <v>179</v>
      </c>
      <c r="D1" s="130"/>
      <c r="E1" s="130"/>
      <c r="F1" s="130"/>
      <c r="G1" s="132" t="str">
        <f ca="1">IF(AND($AM$81:$AO$107),"","***In-Valid Form")</f>
        <v/>
      </c>
      <c r="H1" s="133"/>
    </row>
    <row r="2" spans="1:8" s="2" customFormat="1" ht="22.5" customHeight="1" x14ac:dyDescent="0.2">
      <c r="A2" s="103" t="s">
        <v>39</v>
      </c>
      <c r="B2" s="103"/>
      <c r="C2" s="104" t="s">
        <v>180</v>
      </c>
      <c r="D2" s="104"/>
      <c r="E2" s="103" t="s">
        <v>0</v>
      </c>
      <c r="F2" s="103"/>
      <c r="G2" s="104" t="s">
        <v>181</v>
      </c>
      <c r="H2" s="104"/>
    </row>
    <row r="3" spans="1:8" s="2" customFormat="1" ht="22.5" customHeight="1" x14ac:dyDescent="0.2">
      <c r="A3" s="103" t="s">
        <v>400</v>
      </c>
      <c r="B3" s="103"/>
      <c r="C3" s="104" t="s">
        <v>186</v>
      </c>
      <c r="D3" s="104"/>
      <c r="E3" s="103" t="s">
        <v>2</v>
      </c>
      <c r="F3" s="103"/>
      <c r="G3" s="104"/>
      <c r="H3" s="104"/>
    </row>
    <row r="4" spans="1:8" s="2" customFormat="1" ht="22.5" customHeight="1" x14ac:dyDescent="0.2">
      <c r="A4" s="103" t="s">
        <v>1</v>
      </c>
      <c r="B4" s="103"/>
      <c r="C4" s="104"/>
      <c r="D4" s="104"/>
      <c r="E4" s="103" t="s">
        <v>40</v>
      </c>
      <c r="F4" s="103"/>
      <c r="G4" s="104"/>
      <c r="H4" s="104"/>
    </row>
    <row r="5" spans="1:8" s="2" customFormat="1" ht="22.5" customHeight="1" x14ac:dyDescent="0.2">
      <c r="A5" s="103" t="s">
        <v>3</v>
      </c>
      <c r="B5" s="103"/>
      <c r="C5" s="104"/>
      <c r="D5" s="104"/>
      <c r="E5" s="19" t="s">
        <v>41</v>
      </c>
      <c r="F5" s="18"/>
      <c r="G5" s="28" t="s">
        <v>4</v>
      </c>
      <c r="H5" s="18"/>
    </row>
    <row r="6" spans="1:8" s="2" customFormat="1" ht="23.25" customHeight="1" x14ac:dyDescent="0.2">
      <c r="A6" s="125" t="s">
        <v>11</v>
      </c>
      <c r="B6" s="126"/>
      <c r="C6" s="127"/>
      <c r="D6" s="128"/>
      <c r="E6" s="128"/>
      <c r="F6" s="128"/>
      <c r="G6" s="128"/>
      <c r="H6" s="129"/>
    </row>
    <row r="7" spans="1:8" s="2" customFormat="1" ht="2.4500000000000002" customHeight="1" x14ac:dyDescent="0.2">
      <c r="A7" s="124"/>
      <c r="B7" s="124"/>
      <c r="C7" s="124"/>
      <c r="D7" s="124"/>
      <c r="E7" s="124"/>
      <c r="F7" s="124"/>
      <c r="G7" s="124"/>
      <c r="H7" s="124"/>
    </row>
    <row r="8" spans="1:8" s="3" customFormat="1" ht="22.5" customHeight="1" x14ac:dyDescent="0.2">
      <c r="A8" s="73" t="s">
        <v>15</v>
      </c>
      <c r="B8" s="74"/>
      <c r="C8" s="74"/>
      <c r="D8" s="74"/>
      <c r="E8" s="74"/>
      <c r="F8" s="74"/>
      <c r="G8" s="74"/>
      <c r="H8" s="75"/>
    </row>
    <row r="9" spans="1:8" ht="17.45" customHeight="1" x14ac:dyDescent="0.2">
      <c r="A9" s="115" t="s">
        <v>5</v>
      </c>
      <c r="B9" s="116"/>
      <c r="C9" s="116"/>
      <c r="D9" s="117"/>
      <c r="E9" s="115" t="s">
        <v>13</v>
      </c>
      <c r="F9" s="121"/>
      <c r="G9" s="115" t="s">
        <v>12</v>
      </c>
      <c r="H9" s="121"/>
    </row>
    <row r="10" spans="1:8" ht="16.899999999999999" customHeight="1" x14ac:dyDescent="0.2">
      <c r="A10" s="118"/>
      <c r="B10" s="119"/>
      <c r="C10" s="119"/>
      <c r="D10" s="120"/>
      <c r="E10" s="122"/>
      <c r="F10" s="123"/>
      <c r="G10" s="122"/>
      <c r="H10" s="123"/>
    </row>
    <row r="11" spans="1:8" ht="20.25" customHeight="1" x14ac:dyDescent="0.2">
      <c r="A11" s="4">
        <v>1</v>
      </c>
      <c r="B11" s="78"/>
      <c r="C11" s="79"/>
      <c r="D11" s="80"/>
      <c r="E11" s="76"/>
      <c r="F11" s="77"/>
      <c r="G11" s="89"/>
      <c r="H11" s="90"/>
    </row>
    <row r="12" spans="1:8" ht="20.25" customHeight="1" x14ac:dyDescent="0.2">
      <c r="A12" s="4">
        <v>2</v>
      </c>
      <c r="B12" s="78"/>
      <c r="C12" s="79"/>
      <c r="D12" s="80"/>
      <c r="E12" s="76"/>
      <c r="F12" s="77"/>
      <c r="G12" s="89"/>
      <c r="H12" s="90"/>
    </row>
    <row r="13" spans="1:8" ht="20.25" customHeight="1" x14ac:dyDescent="0.2">
      <c r="A13" s="4">
        <v>3</v>
      </c>
      <c r="B13" s="78"/>
      <c r="C13" s="79"/>
      <c r="D13" s="80"/>
      <c r="E13" s="76"/>
      <c r="F13" s="77"/>
      <c r="G13" s="89"/>
      <c r="H13" s="90"/>
    </row>
    <row r="14" spans="1:8" ht="20.25" customHeight="1" x14ac:dyDescent="0.2">
      <c r="A14" s="4">
        <v>4</v>
      </c>
      <c r="B14" s="78"/>
      <c r="C14" s="79"/>
      <c r="D14" s="80"/>
      <c r="E14" s="76"/>
      <c r="F14" s="77"/>
      <c r="G14" s="89"/>
      <c r="H14" s="90"/>
    </row>
    <row r="15" spans="1:8" s="5" customFormat="1" ht="20.25" customHeight="1" x14ac:dyDescent="0.2">
      <c r="A15" s="4">
        <v>5</v>
      </c>
      <c r="B15" s="78"/>
      <c r="C15" s="79"/>
      <c r="D15" s="80"/>
      <c r="E15" s="76"/>
      <c r="F15" s="77"/>
      <c r="G15" s="89"/>
      <c r="H15" s="90"/>
    </row>
    <row r="16" spans="1:8" s="5" customFormat="1" ht="20.25" customHeight="1" x14ac:dyDescent="0.2">
      <c r="A16" s="4">
        <v>6</v>
      </c>
      <c r="B16" s="78"/>
      <c r="C16" s="79"/>
      <c r="D16" s="80"/>
      <c r="E16" s="76"/>
      <c r="F16" s="77"/>
      <c r="G16" s="89"/>
      <c r="H16" s="90"/>
    </row>
    <row r="17" spans="1:8" s="5" customFormat="1" ht="20.25" customHeight="1" x14ac:dyDescent="0.2">
      <c r="A17" s="4">
        <v>7</v>
      </c>
      <c r="B17" s="78"/>
      <c r="C17" s="79"/>
      <c r="D17" s="80"/>
      <c r="E17" s="76"/>
      <c r="F17" s="77"/>
      <c r="G17" s="89"/>
      <c r="H17" s="90"/>
    </row>
    <row r="18" spans="1:8" s="5" customFormat="1" ht="20.25" customHeight="1" x14ac:dyDescent="0.2">
      <c r="A18" s="4">
        <v>8</v>
      </c>
      <c r="B18" s="78"/>
      <c r="C18" s="79"/>
      <c r="D18" s="80"/>
      <c r="E18" s="76"/>
      <c r="F18" s="77"/>
      <c r="G18" s="89"/>
      <c r="H18" s="90"/>
    </row>
    <row r="19" spans="1:8" s="5" customFormat="1" ht="20.25" customHeight="1" x14ac:dyDescent="0.2">
      <c r="A19" s="4">
        <v>9</v>
      </c>
      <c r="B19" s="78"/>
      <c r="C19" s="79"/>
      <c r="D19" s="80"/>
      <c r="E19" s="76"/>
      <c r="F19" s="77"/>
      <c r="G19" s="89"/>
      <c r="H19" s="90"/>
    </row>
    <row r="20" spans="1:8" s="5" customFormat="1" ht="20.25" customHeight="1" x14ac:dyDescent="0.2">
      <c r="A20" s="4">
        <v>10</v>
      </c>
      <c r="B20" s="78"/>
      <c r="C20" s="79"/>
      <c r="D20" s="80"/>
      <c r="E20" s="76"/>
      <c r="F20" s="77"/>
      <c r="G20" s="89"/>
      <c r="H20" s="90"/>
    </row>
    <row r="21" spans="1:8" s="5" customFormat="1" ht="20.25" customHeight="1" x14ac:dyDescent="0.2">
      <c r="A21" s="4">
        <v>11</v>
      </c>
      <c r="B21" s="78"/>
      <c r="C21" s="79"/>
      <c r="D21" s="80"/>
      <c r="E21" s="76"/>
      <c r="F21" s="77"/>
      <c r="G21" s="89"/>
      <c r="H21" s="90"/>
    </row>
    <row r="22" spans="1:8" s="5" customFormat="1" ht="20.25" customHeight="1" x14ac:dyDescent="0.2">
      <c r="A22" s="4">
        <v>12</v>
      </c>
      <c r="B22" s="78"/>
      <c r="C22" s="79"/>
      <c r="D22" s="80"/>
      <c r="E22" s="76"/>
      <c r="F22" s="77"/>
      <c r="G22" s="89"/>
      <c r="H22" s="90"/>
    </row>
    <row r="23" spans="1:8" s="5" customFormat="1" ht="20.25" customHeight="1" x14ac:dyDescent="0.2">
      <c r="A23" s="4">
        <v>13</v>
      </c>
      <c r="B23" s="78"/>
      <c r="C23" s="79"/>
      <c r="D23" s="80"/>
      <c r="E23" s="76"/>
      <c r="F23" s="77"/>
      <c r="G23" s="89"/>
      <c r="H23" s="90"/>
    </row>
    <row r="24" spans="1:8" s="5" customFormat="1" ht="20.25" customHeight="1" x14ac:dyDescent="0.2">
      <c r="A24" s="4">
        <v>14</v>
      </c>
      <c r="B24" s="78"/>
      <c r="C24" s="79"/>
      <c r="D24" s="80"/>
      <c r="E24" s="76"/>
      <c r="F24" s="77"/>
      <c r="G24" s="89"/>
      <c r="H24" s="90"/>
    </row>
    <row r="25" spans="1:8" ht="20.25" customHeight="1" x14ac:dyDescent="0.2">
      <c r="A25" s="4">
        <v>15</v>
      </c>
      <c r="B25" s="78"/>
      <c r="C25" s="79"/>
      <c r="D25" s="80"/>
      <c r="E25" s="76"/>
      <c r="F25" s="77"/>
      <c r="G25" s="89"/>
      <c r="H25" s="90"/>
    </row>
    <row r="26" spans="1:8" ht="23.25" customHeight="1" x14ac:dyDescent="0.2">
      <c r="A26" s="73"/>
      <c r="B26" s="74"/>
      <c r="C26" s="74"/>
      <c r="D26" s="74"/>
      <c r="E26" s="112" t="s">
        <v>14</v>
      </c>
      <c r="F26" s="113"/>
      <c r="G26" s="110">
        <f>SUM(G11:H25)</f>
        <v>0</v>
      </c>
      <c r="H26" s="111"/>
    </row>
    <row r="27" spans="1:8" s="3" customFormat="1" ht="1.9" customHeight="1" x14ac:dyDescent="0.2">
      <c r="A27" s="114"/>
      <c r="B27" s="114"/>
      <c r="C27" s="114"/>
      <c r="D27" s="114"/>
      <c r="E27" s="114"/>
      <c r="F27" s="114"/>
      <c r="G27" s="114"/>
      <c r="H27" s="114"/>
    </row>
    <row r="28" spans="1:8" ht="21.75" customHeight="1" x14ac:dyDescent="0.2">
      <c r="A28" s="73" t="s">
        <v>16</v>
      </c>
      <c r="B28" s="74"/>
      <c r="C28" s="74"/>
      <c r="D28" s="74"/>
      <c r="E28" s="74"/>
      <c r="F28" s="74"/>
      <c r="G28" s="74"/>
      <c r="H28" s="75"/>
    </row>
    <row r="29" spans="1:8" ht="1.1499999999999999" customHeight="1" x14ac:dyDescent="0.2">
      <c r="A29" s="81"/>
      <c r="B29" s="81"/>
      <c r="C29" s="81"/>
      <c r="D29" s="81"/>
      <c r="E29" s="81"/>
      <c r="F29" s="81"/>
      <c r="G29" s="81"/>
      <c r="H29" s="81"/>
    </row>
    <row r="30" spans="1:8" ht="7.9" customHeight="1" x14ac:dyDescent="0.2">
      <c r="A30" s="81"/>
      <c r="B30" s="81"/>
      <c r="C30" s="81"/>
      <c r="D30" s="81"/>
      <c r="E30" s="81"/>
      <c r="F30" s="81"/>
      <c r="G30" s="81"/>
      <c r="H30" s="81"/>
    </row>
    <row r="31" spans="1:8" ht="14.45" customHeight="1" x14ac:dyDescent="0.2">
      <c r="A31" s="83" t="s">
        <v>151</v>
      </c>
      <c r="B31" s="84"/>
      <c r="C31" s="85"/>
      <c r="D31" s="82" t="s">
        <v>6</v>
      </c>
      <c r="E31" s="64" t="s">
        <v>18</v>
      </c>
      <c r="F31" s="64"/>
      <c r="G31" s="64"/>
      <c r="H31" s="64"/>
    </row>
    <row r="32" spans="1:8" s="3" customFormat="1" ht="24.75" customHeight="1" x14ac:dyDescent="0.2">
      <c r="A32" s="86"/>
      <c r="B32" s="87"/>
      <c r="C32" s="88"/>
      <c r="D32" s="82"/>
      <c r="E32" s="64"/>
      <c r="F32" s="64"/>
      <c r="G32" s="64"/>
      <c r="H32" s="64"/>
    </row>
    <row r="33" spans="1:11" ht="18.75" customHeight="1" x14ac:dyDescent="0.2">
      <c r="A33" s="7">
        <v>1</v>
      </c>
      <c r="B33" s="71"/>
      <c r="C33" s="72"/>
      <c r="D33" s="14"/>
      <c r="E33" s="55" t="s">
        <v>44</v>
      </c>
      <c r="F33" s="56"/>
      <c r="G33" s="56"/>
      <c r="H33" s="57"/>
    </row>
    <row r="34" spans="1:11" ht="18.75" customHeight="1" x14ac:dyDescent="0.2">
      <c r="A34" s="7">
        <v>2</v>
      </c>
      <c r="B34" s="71"/>
      <c r="C34" s="72"/>
      <c r="D34" s="14"/>
      <c r="E34" s="58"/>
      <c r="F34" s="59"/>
      <c r="G34" s="59"/>
      <c r="H34" s="60"/>
    </row>
    <row r="35" spans="1:11" s="8" customFormat="1" ht="18.75" customHeight="1" x14ac:dyDescent="0.2">
      <c r="A35" s="7">
        <v>3</v>
      </c>
      <c r="B35" s="71"/>
      <c r="C35" s="72"/>
      <c r="D35" s="14"/>
      <c r="E35" s="58"/>
      <c r="F35" s="59"/>
      <c r="G35" s="59"/>
      <c r="H35" s="60"/>
      <c r="K35" s="1"/>
    </row>
    <row r="36" spans="1:11" s="8" customFormat="1" ht="18.75" customHeight="1" x14ac:dyDescent="0.2">
      <c r="A36" s="7">
        <v>4</v>
      </c>
      <c r="B36" s="51"/>
      <c r="C36" s="51"/>
      <c r="D36" s="14"/>
      <c r="E36" s="58"/>
      <c r="F36" s="59"/>
      <c r="G36" s="59"/>
      <c r="H36" s="60"/>
      <c r="K36" s="1"/>
    </row>
    <row r="37" spans="1:11" ht="18.75" customHeight="1" x14ac:dyDescent="0.2">
      <c r="A37" s="7">
        <v>5</v>
      </c>
      <c r="B37" s="51"/>
      <c r="C37" s="51"/>
      <c r="D37" s="14"/>
      <c r="E37" s="58"/>
      <c r="F37" s="59"/>
      <c r="G37" s="59"/>
      <c r="H37" s="60"/>
    </row>
    <row r="38" spans="1:11" ht="18.75" customHeight="1" x14ac:dyDescent="0.2">
      <c r="A38" s="7">
        <v>6</v>
      </c>
      <c r="B38" s="51"/>
      <c r="C38" s="51"/>
      <c r="D38" s="14"/>
      <c r="E38" s="58"/>
      <c r="F38" s="59"/>
      <c r="G38" s="59"/>
      <c r="H38" s="60"/>
    </row>
    <row r="39" spans="1:11" ht="18.75" customHeight="1" x14ac:dyDescent="0.2">
      <c r="A39" s="7">
        <v>7</v>
      </c>
      <c r="B39" s="51"/>
      <c r="C39" s="51"/>
      <c r="D39" s="14"/>
      <c r="E39" s="58"/>
      <c r="F39" s="59"/>
      <c r="G39" s="59"/>
      <c r="H39" s="60"/>
    </row>
    <row r="40" spans="1:11" ht="18.75" customHeight="1" x14ac:dyDescent="0.2">
      <c r="A40" s="7">
        <v>8</v>
      </c>
      <c r="B40" s="51"/>
      <c r="C40" s="51"/>
      <c r="D40" s="14"/>
      <c r="E40" s="61"/>
      <c r="F40" s="62"/>
      <c r="G40" s="62"/>
      <c r="H40" s="63"/>
    </row>
    <row r="41" spans="1:11" s="3" customFormat="1" ht="39" customHeight="1" x14ac:dyDescent="0.2">
      <c r="A41" s="73" t="s">
        <v>17</v>
      </c>
      <c r="B41" s="74"/>
      <c r="C41" s="75"/>
      <c r="D41" s="13" t="s">
        <v>6</v>
      </c>
      <c r="E41" s="64" t="s">
        <v>18</v>
      </c>
      <c r="F41" s="64"/>
      <c r="G41" s="64"/>
      <c r="H41" s="64"/>
    </row>
    <row r="42" spans="1:11" ht="18.75" customHeight="1" x14ac:dyDescent="0.2">
      <c r="A42" s="7">
        <v>1</v>
      </c>
      <c r="B42" s="51"/>
      <c r="C42" s="51"/>
      <c r="D42" s="14"/>
      <c r="E42" s="65" t="s">
        <v>44</v>
      </c>
      <c r="F42" s="66"/>
      <c r="G42" s="66"/>
      <c r="H42" s="67"/>
    </row>
    <row r="43" spans="1:11" ht="18.75" customHeight="1" x14ac:dyDescent="0.2">
      <c r="A43" s="7">
        <v>2</v>
      </c>
      <c r="B43" s="51"/>
      <c r="C43" s="51"/>
      <c r="D43" s="14"/>
      <c r="E43" s="68"/>
      <c r="F43" s="69"/>
      <c r="G43" s="69"/>
      <c r="H43" s="70"/>
    </row>
    <row r="44" spans="1:11" ht="18.75" customHeight="1" x14ac:dyDescent="0.2">
      <c r="A44" s="7">
        <v>3</v>
      </c>
      <c r="B44" s="51"/>
      <c r="C44" s="51"/>
      <c r="D44" s="14"/>
      <c r="E44" s="68"/>
      <c r="F44" s="69"/>
      <c r="G44" s="69"/>
      <c r="H44" s="70"/>
    </row>
    <row r="45" spans="1:11" ht="18.75" customHeight="1" x14ac:dyDescent="0.2">
      <c r="A45" s="7">
        <v>4</v>
      </c>
      <c r="B45" s="51"/>
      <c r="C45" s="51"/>
      <c r="D45" s="14"/>
      <c r="E45" s="68"/>
      <c r="F45" s="69"/>
      <c r="G45" s="69"/>
      <c r="H45" s="70"/>
    </row>
    <row r="46" spans="1:11" ht="18.75" customHeight="1" x14ac:dyDescent="0.2">
      <c r="A46" s="7">
        <v>5</v>
      </c>
      <c r="B46" s="51"/>
      <c r="C46" s="51"/>
      <c r="D46" s="14"/>
      <c r="E46" s="68"/>
      <c r="F46" s="69"/>
      <c r="G46" s="69"/>
      <c r="H46" s="70"/>
    </row>
    <row r="47" spans="1:11" ht="18.75" customHeight="1" x14ac:dyDescent="0.2">
      <c r="A47" s="7">
        <v>6</v>
      </c>
      <c r="B47" s="51"/>
      <c r="C47" s="51"/>
      <c r="D47" s="14"/>
      <c r="E47" s="68"/>
      <c r="F47" s="69"/>
      <c r="G47" s="69"/>
      <c r="H47" s="70"/>
    </row>
    <row r="48" spans="1:11" ht="18.75" customHeight="1" x14ac:dyDescent="0.2">
      <c r="A48" s="7">
        <v>7</v>
      </c>
      <c r="B48" s="51"/>
      <c r="C48" s="51"/>
      <c r="D48" s="14"/>
      <c r="E48" s="68"/>
      <c r="F48" s="69"/>
      <c r="G48" s="69"/>
      <c r="H48" s="70"/>
    </row>
    <row r="49" spans="1:11" ht="18.75" customHeight="1" x14ac:dyDescent="0.2">
      <c r="A49" s="7">
        <v>8</v>
      </c>
      <c r="B49" s="51"/>
      <c r="C49" s="51"/>
      <c r="D49" s="14"/>
      <c r="E49" s="68"/>
      <c r="F49" s="69"/>
      <c r="G49" s="69"/>
      <c r="H49" s="70"/>
    </row>
    <row r="50" spans="1:11" ht="18.75" customHeight="1" x14ac:dyDescent="0.2">
      <c r="A50" s="7">
        <v>9</v>
      </c>
      <c r="B50" s="51"/>
      <c r="C50" s="51"/>
      <c r="D50" s="14"/>
      <c r="E50" s="68"/>
      <c r="F50" s="69"/>
      <c r="G50" s="69"/>
      <c r="H50" s="70"/>
    </row>
    <row r="51" spans="1:11" ht="18.75" customHeight="1" x14ac:dyDescent="0.2">
      <c r="A51" s="7">
        <v>10</v>
      </c>
      <c r="B51" s="51"/>
      <c r="C51" s="51"/>
      <c r="D51" s="14"/>
      <c r="E51" s="68"/>
      <c r="F51" s="69"/>
      <c r="G51" s="69"/>
      <c r="H51" s="70"/>
    </row>
    <row r="52" spans="1:11" ht="18.75" customHeight="1" x14ac:dyDescent="0.2">
      <c r="A52" s="7">
        <v>11</v>
      </c>
      <c r="B52" s="51"/>
      <c r="C52" s="51"/>
      <c r="D52" s="14"/>
      <c r="E52" s="68"/>
      <c r="F52" s="69"/>
      <c r="G52" s="69"/>
      <c r="H52" s="70"/>
    </row>
    <row r="53" spans="1:11" s="6" customFormat="1" ht="18.75" customHeight="1" x14ac:dyDescent="0.2">
      <c r="A53" s="7">
        <v>12</v>
      </c>
      <c r="B53" s="51"/>
      <c r="C53" s="51"/>
      <c r="D53" s="14"/>
      <c r="E53" s="68"/>
      <c r="F53" s="69"/>
      <c r="G53" s="69"/>
      <c r="H53" s="70"/>
      <c r="K53" s="1"/>
    </row>
    <row r="54" spans="1:11" ht="18.75" customHeight="1" x14ac:dyDescent="0.2">
      <c r="A54" s="7">
        <v>13</v>
      </c>
      <c r="B54" s="51"/>
      <c r="C54" s="51"/>
      <c r="D54" s="14"/>
      <c r="E54" s="68"/>
      <c r="F54" s="69"/>
      <c r="G54" s="69"/>
      <c r="H54" s="70"/>
    </row>
    <row r="55" spans="1:11" ht="18.75" customHeight="1" x14ac:dyDescent="0.2">
      <c r="A55" s="7">
        <v>14</v>
      </c>
      <c r="B55" s="51"/>
      <c r="C55" s="51"/>
      <c r="D55" s="14"/>
      <c r="E55" s="68"/>
      <c r="F55" s="69"/>
      <c r="G55" s="69"/>
      <c r="H55" s="70"/>
    </row>
    <row r="56" spans="1:11" ht="18.75" customHeight="1" x14ac:dyDescent="0.2">
      <c r="A56" s="7">
        <v>15</v>
      </c>
      <c r="B56" s="51"/>
      <c r="C56" s="51"/>
      <c r="D56" s="14"/>
      <c r="E56" s="68"/>
      <c r="F56" s="69"/>
      <c r="G56" s="69"/>
      <c r="H56" s="70"/>
    </row>
    <row r="57" spans="1:11" ht="18.75" customHeight="1" x14ac:dyDescent="0.2">
      <c r="A57" s="53" t="s">
        <v>20</v>
      </c>
      <c r="B57" s="53"/>
      <c r="C57" s="95" t="s">
        <v>21</v>
      </c>
      <c r="D57" s="95"/>
      <c r="E57" s="95"/>
      <c r="F57" s="95"/>
      <c r="G57" s="95"/>
      <c r="H57" s="95"/>
    </row>
    <row r="58" spans="1:11" ht="15.75" customHeight="1" x14ac:dyDescent="0.2">
      <c r="A58" s="53"/>
      <c r="B58" s="53"/>
      <c r="C58" s="95"/>
      <c r="D58" s="95"/>
      <c r="E58" s="95"/>
      <c r="F58" s="95"/>
      <c r="G58" s="95"/>
      <c r="H58" s="95"/>
    </row>
    <row r="59" spans="1:11" ht="18.75" customHeight="1" x14ac:dyDescent="0.2">
      <c r="A59" s="96"/>
      <c r="B59" s="97"/>
      <c r="C59" s="97"/>
      <c r="D59" s="97"/>
      <c r="E59" s="97"/>
      <c r="F59" s="97"/>
      <c r="G59" s="97"/>
      <c r="H59" s="98"/>
    </row>
    <row r="60" spans="1:11" ht="18.75" customHeight="1" x14ac:dyDescent="0.2">
      <c r="A60" s="99"/>
      <c r="B60" s="100"/>
      <c r="C60" s="100"/>
      <c r="D60" s="100"/>
      <c r="E60" s="100"/>
      <c r="F60" s="100"/>
      <c r="G60" s="100"/>
      <c r="H60" s="101"/>
    </row>
    <row r="61" spans="1:11" ht="18.75" customHeight="1" x14ac:dyDescent="0.2">
      <c r="A61" s="99"/>
      <c r="B61" s="100"/>
      <c r="C61" s="100"/>
      <c r="D61" s="100"/>
      <c r="E61" s="100"/>
      <c r="F61" s="100"/>
      <c r="G61" s="100"/>
      <c r="H61" s="101"/>
    </row>
    <row r="62" spans="1:11" ht="18.75" customHeight="1" x14ac:dyDescent="0.2">
      <c r="A62" s="107"/>
      <c r="B62" s="108"/>
      <c r="C62" s="108"/>
      <c r="D62" s="108"/>
      <c r="E62" s="108"/>
      <c r="F62" s="108"/>
      <c r="G62" s="108"/>
      <c r="H62" s="109"/>
    </row>
    <row r="63" spans="1:11" ht="18.75" customHeight="1" x14ac:dyDescent="0.2">
      <c r="A63" s="105" t="s">
        <v>19</v>
      </c>
      <c r="B63" s="106"/>
      <c r="C63" s="106"/>
      <c r="D63" s="106"/>
      <c r="E63" s="106"/>
      <c r="F63" s="106"/>
      <c r="G63" s="106"/>
      <c r="H63" s="106"/>
    </row>
    <row r="64" spans="1:11" ht="22.9" customHeight="1" x14ac:dyDescent="0.2">
      <c r="A64" s="103" t="s">
        <v>7</v>
      </c>
      <c r="B64" s="103"/>
      <c r="C64" s="104"/>
      <c r="D64" s="104"/>
      <c r="E64" s="17" t="s">
        <v>8</v>
      </c>
      <c r="F64" s="9"/>
      <c r="G64" s="17" t="s">
        <v>9</v>
      </c>
      <c r="H64" s="9"/>
    </row>
    <row r="65" spans="1:41" ht="22.9" customHeight="1" x14ac:dyDescent="0.2">
      <c r="A65" s="103" t="s">
        <v>10</v>
      </c>
      <c r="B65" s="103"/>
      <c r="C65" s="104"/>
      <c r="D65" s="104"/>
      <c r="E65" s="17" t="s">
        <v>8</v>
      </c>
      <c r="F65" s="9"/>
      <c r="G65" s="17" t="s">
        <v>9</v>
      </c>
      <c r="H65" s="9"/>
    </row>
    <row r="66" spans="1:41" ht="15" customHeight="1" x14ac:dyDescent="0.25">
      <c r="A66" s="53" t="s">
        <v>113</v>
      </c>
      <c r="B66" s="54"/>
      <c r="C66" s="54"/>
      <c r="D66" s="54"/>
      <c r="E66" s="54"/>
      <c r="F66" s="54"/>
      <c r="G66" s="54"/>
      <c r="H66" s="54"/>
      <c r="I66"/>
    </row>
    <row r="67" spans="1:41" ht="15" customHeight="1" x14ac:dyDescent="0.25">
      <c r="A67" s="53" t="s">
        <v>114</v>
      </c>
      <c r="B67" s="54"/>
      <c r="C67" s="54"/>
      <c r="D67" s="54"/>
      <c r="E67" s="54"/>
      <c r="F67" s="54"/>
      <c r="G67" s="54"/>
      <c r="H67" s="54"/>
      <c r="I67"/>
    </row>
    <row r="68" spans="1:41" ht="15.75" x14ac:dyDescent="0.25">
      <c r="A68" s="52" t="s">
        <v>115</v>
      </c>
      <c r="B68" s="52"/>
      <c r="C68" s="51"/>
      <c r="D68" s="51"/>
      <c r="E68" s="21" t="s">
        <v>8</v>
      </c>
      <c r="F68" s="22"/>
      <c r="G68" s="21" t="s">
        <v>9</v>
      </c>
      <c r="H68" s="14"/>
      <c r="I68"/>
    </row>
    <row r="69" spans="1:41" s="11" customFormat="1" ht="8.4499999999999993" customHeight="1" x14ac:dyDescent="0.25">
      <c r="A69" s="10"/>
      <c r="B69" s="91"/>
      <c r="C69" s="92"/>
      <c r="D69" s="92"/>
      <c r="E69" s="92"/>
      <c r="F69" s="92"/>
      <c r="G69" s="92"/>
      <c r="I69"/>
    </row>
    <row r="70" spans="1:41" s="11" customFormat="1" hidden="1" x14ac:dyDescent="0.2">
      <c r="A70" s="10"/>
      <c r="B70" s="93"/>
      <c r="C70" s="92"/>
      <c r="D70" s="92"/>
      <c r="E70" s="92"/>
      <c r="F70" s="92"/>
      <c r="G70" s="92"/>
      <c r="M70" s="15"/>
    </row>
    <row r="71" spans="1:41" s="11" customFormat="1" hidden="1" x14ac:dyDescent="0.2">
      <c r="A71" s="10"/>
      <c r="B71" s="93"/>
      <c r="C71" s="92"/>
      <c r="D71" s="92"/>
      <c r="E71" s="92"/>
      <c r="F71" s="92"/>
      <c r="G71" s="92"/>
      <c r="M71" s="15"/>
    </row>
    <row r="72" spans="1:41" s="11" customFormat="1" hidden="1" x14ac:dyDescent="0.2">
      <c r="A72" s="10"/>
      <c r="B72" s="94"/>
      <c r="C72" s="92"/>
      <c r="D72" s="92"/>
      <c r="E72" s="92"/>
      <c r="F72" s="92"/>
      <c r="G72" s="92"/>
      <c r="M72" s="15"/>
    </row>
    <row r="73" spans="1:41" s="11" customFormat="1" hidden="1" x14ac:dyDescent="0.2">
      <c r="A73" s="10"/>
      <c r="B73" s="102"/>
      <c r="C73" s="92"/>
      <c r="D73" s="92"/>
      <c r="E73" s="92"/>
      <c r="F73" s="92"/>
      <c r="G73" s="92"/>
      <c r="M73" s="15"/>
    </row>
    <row r="74" spans="1:41" hidden="1" x14ac:dyDescent="0.2">
      <c r="M74" s="15"/>
    </row>
    <row r="75" spans="1:41" hidden="1" x14ac:dyDescent="0.2">
      <c r="M75" s="15"/>
    </row>
    <row r="76" spans="1:41" hidden="1" x14ac:dyDescent="0.2">
      <c r="M76" s="15"/>
    </row>
    <row r="77" spans="1:41" hidden="1" x14ac:dyDescent="0.2">
      <c r="M77" s="15"/>
    </row>
    <row r="78" spans="1:41" hidden="1" x14ac:dyDescent="0.2">
      <c r="M78" s="15"/>
    </row>
    <row r="79" spans="1:41" hidden="1" x14ac:dyDescent="0.2">
      <c r="M79" s="15"/>
    </row>
    <row r="80" spans="1:41" ht="15.75" hidden="1" x14ac:dyDescent="0.25">
      <c r="M80" s="15"/>
      <c r="S80" s="29" t="s">
        <v>84</v>
      </c>
      <c r="U80" s="33" t="s">
        <v>109</v>
      </c>
      <c r="V80" s="34" t="s">
        <v>110</v>
      </c>
      <c r="W80" s="34" t="s">
        <v>84</v>
      </c>
      <c r="X80" s="35" t="s">
        <v>108</v>
      </c>
      <c r="Z80" s="41" t="s">
        <v>109</v>
      </c>
      <c r="AA80" s="42" t="s">
        <v>110</v>
      </c>
      <c r="AB80" s="43" t="s">
        <v>84</v>
      </c>
      <c r="AC80" s="42" t="s">
        <v>108</v>
      </c>
      <c r="AD80" s="44" t="s">
        <v>85</v>
      </c>
      <c r="AF80" s="23"/>
      <c r="AG80" s="23" t="s">
        <v>111</v>
      </c>
      <c r="AI80" s="23"/>
      <c r="AJ80" s="23" t="s">
        <v>112</v>
      </c>
      <c r="AL80" s="49" t="s">
        <v>155</v>
      </c>
      <c r="AM80" s="50"/>
      <c r="AN80" s="24"/>
      <c r="AO80" s="24"/>
    </row>
    <row r="81" spans="13:41" ht="15.75" hidden="1" x14ac:dyDescent="0.25">
      <c r="M81" s="15"/>
      <c r="S81" s="30" t="s">
        <v>182</v>
      </c>
      <c r="U81" s="36" t="str">
        <f>IFERROR(RANK($V81,$V$81:$V$500,1),"")</f>
        <v/>
      </c>
      <c r="V81" s="36" t="str">
        <f>IF(ISNUMBER(MATCH($W81,$C$3,0)),ROW($W81),"")</f>
        <v/>
      </c>
      <c r="W81" s="37" t="s">
        <v>182</v>
      </c>
      <c r="X81" s="38" t="s">
        <v>187</v>
      </c>
      <c r="Z81" s="45" t="str">
        <f>IFERROR(RANK($AA81,$AA$81:$AA$500,1),"")</f>
        <v/>
      </c>
      <c r="AA81" s="45" t="str">
        <f>IF(ISNUMBER(MATCH($AC81,$G$3,0)),ROW($AC81),"")</f>
        <v/>
      </c>
      <c r="AB81" s="45" t="s">
        <v>182</v>
      </c>
      <c r="AC81" s="45" t="s">
        <v>187</v>
      </c>
      <c r="AD81" s="46" t="s">
        <v>220</v>
      </c>
      <c r="AF81" s="25">
        <v>1</v>
      </c>
      <c r="AG81" s="26" t="str">
        <f>IFERROR(VLOOKUP(AF81,U:X,4,FALSE),"-")</f>
        <v>ADM</v>
      </c>
      <c r="AI81" s="26">
        <v>1</v>
      </c>
      <c r="AJ81" s="26" t="str">
        <f>IFERROR(VLOOKUP(AI81,$Z:$AD,5,FALSE),"-")</f>
        <v>-</v>
      </c>
      <c r="AL81" s="24" t="s">
        <v>84</v>
      </c>
      <c r="AM81" s="24" t="b">
        <f ca="1">ISNUMBER(IF($C$3="",0,MATCH($C$3,Division,0)))</f>
        <v>1</v>
      </c>
      <c r="AN81" s="24"/>
      <c r="AO81" s="24"/>
    </row>
    <row r="82" spans="13:41" ht="15.75" hidden="1" x14ac:dyDescent="0.25">
      <c r="M82" s="15"/>
      <c r="S82" s="31" t="s">
        <v>183</v>
      </c>
      <c r="U82" s="36" t="str">
        <f t="shared" ref="U82:U133" si="0">IFERROR(RANK($V82,$V$81:$V$500,1),"")</f>
        <v/>
      </c>
      <c r="V82" s="36" t="str">
        <f t="shared" ref="V82:V133" si="1">IF(ISNUMBER(MATCH($W82,$C$3,0)),ROW($W82),"")</f>
        <v/>
      </c>
      <c r="W82" s="37" t="s">
        <v>182</v>
      </c>
      <c r="X82" s="38" t="s">
        <v>188</v>
      </c>
      <c r="Z82" s="45" t="str">
        <f t="shared" ref="Z82:Z145" si="2">IFERROR(RANK($AA82,$AA$81:$AA$500,1),"")</f>
        <v/>
      </c>
      <c r="AA82" s="45" t="str">
        <f t="shared" ref="AA82:AA145" si="3">IF(ISNUMBER(MATCH($AC82,$G$3,0)),ROW($AC82),"")</f>
        <v/>
      </c>
      <c r="AB82" s="45" t="s">
        <v>182</v>
      </c>
      <c r="AC82" s="45" t="s">
        <v>188</v>
      </c>
      <c r="AD82" s="46" t="s">
        <v>141</v>
      </c>
      <c r="AF82" s="25">
        <v>2</v>
      </c>
      <c r="AG82" s="26" t="str">
        <f t="shared" ref="AG82:AG105" si="4">IFERROR(VLOOKUP(AF82,U:X,4,FALSE),"-")</f>
        <v xml:space="preserve">CS </v>
      </c>
      <c r="AI82" s="26">
        <v>2</v>
      </c>
      <c r="AJ82" s="26" t="str">
        <f t="shared" ref="AJ82:AJ145" si="5">IFERROR(VLOOKUP(AI82,$Z:$AD,5,FALSE),"-")</f>
        <v>-</v>
      </c>
      <c r="AL82" s="24" t="s">
        <v>108</v>
      </c>
      <c r="AM82" s="24" t="b">
        <f>ISNUMBER(IF($G$3="",0,MATCH($G$3,Department,0)))</f>
        <v>1</v>
      </c>
      <c r="AN82" s="24"/>
      <c r="AO82" s="24"/>
    </row>
    <row r="83" spans="13:41" ht="15.75" hidden="1" x14ac:dyDescent="0.25">
      <c r="M83" s="15"/>
      <c r="S83" s="31" t="s">
        <v>184</v>
      </c>
      <c r="U83" s="36" t="str">
        <f t="shared" si="0"/>
        <v/>
      </c>
      <c r="V83" s="36" t="str">
        <f t="shared" si="1"/>
        <v/>
      </c>
      <c r="W83" s="37" t="s">
        <v>182</v>
      </c>
      <c r="X83" s="38" t="s">
        <v>189</v>
      </c>
      <c r="Z83" s="45" t="str">
        <f t="shared" si="2"/>
        <v/>
      </c>
      <c r="AA83" s="45" t="str">
        <f t="shared" si="3"/>
        <v/>
      </c>
      <c r="AB83" s="45" t="s">
        <v>182</v>
      </c>
      <c r="AC83" s="45" t="s">
        <v>188</v>
      </c>
      <c r="AD83" s="46" t="s">
        <v>221</v>
      </c>
      <c r="AF83" s="25">
        <v>3</v>
      </c>
      <c r="AG83" s="26" t="str">
        <f t="shared" si="4"/>
        <v xml:space="preserve">HR </v>
      </c>
      <c r="AI83" s="26">
        <v>3</v>
      </c>
      <c r="AJ83" s="26" t="str">
        <f t="shared" si="5"/>
        <v>-</v>
      </c>
      <c r="AL83" s="24" t="s">
        <v>85</v>
      </c>
      <c r="AM83" s="24" t="b">
        <f>ISNUMBER(IF($C$4="",0,MATCH($C$4,JobTitle,0)))</f>
        <v>1</v>
      </c>
      <c r="AN83" s="24"/>
      <c r="AO83" s="24"/>
    </row>
    <row r="84" spans="13:41" ht="15.75" hidden="1" x14ac:dyDescent="0.25">
      <c r="M84" s="15"/>
      <c r="S84" s="31" t="s">
        <v>185</v>
      </c>
      <c r="U84" s="36" t="str">
        <f t="shared" si="0"/>
        <v/>
      </c>
      <c r="V84" s="36" t="str">
        <f t="shared" si="1"/>
        <v/>
      </c>
      <c r="W84" s="37" t="s">
        <v>182</v>
      </c>
      <c r="X84" s="38" t="s">
        <v>190</v>
      </c>
      <c r="Z84" s="45" t="str">
        <f t="shared" si="2"/>
        <v/>
      </c>
      <c r="AA84" s="45" t="str">
        <f t="shared" si="3"/>
        <v/>
      </c>
      <c r="AB84" s="45" t="s">
        <v>182</v>
      </c>
      <c r="AC84" s="45" t="s">
        <v>189</v>
      </c>
      <c r="AD84" s="46" t="s">
        <v>222</v>
      </c>
      <c r="AF84" s="25">
        <v>4</v>
      </c>
      <c r="AG84" s="26" t="str">
        <f t="shared" si="4"/>
        <v xml:space="preserve">ISD </v>
      </c>
      <c r="AI84" s="26">
        <v>4</v>
      </c>
      <c r="AJ84" s="26" t="str">
        <f t="shared" si="5"/>
        <v>-</v>
      </c>
      <c r="AL84" s="24" t="s">
        <v>14</v>
      </c>
      <c r="AM84" s="24" t="b">
        <f>IF($G$11="",TRUE,AND($G$26=1))</f>
        <v>1</v>
      </c>
      <c r="AN84" s="24"/>
      <c r="AO84" s="24"/>
    </row>
    <row r="85" spans="13:41" ht="15.75" hidden="1" x14ac:dyDescent="0.25">
      <c r="M85" s="15"/>
      <c r="S85" s="31" t="s">
        <v>186</v>
      </c>
      <c r="U85" s="36" t="str">
        <f t="shared" si="0"/>
        <v/>
      </c>
      <c r="V85" s="36" t="str">
        <f t="shared" si="1"/>
        <v/>
      </c>
      <c r="W85" s="37" t="s">
        <v>182</v>
      </c>
      <c r="X85" s="38" t="s">
        <v>191</v>
      </c>
      <c r="Z85" s="45" t="str">
        <f t="shared" si="2"/>
        <v/>
      </c>
      <c r="AA85" s="45" t="str">
        <f t="shared" si="3"/>
        <v/>
      </c>
      <c r="AB85" s="45" t="s">
        <v>182</v>
      </c>
      <c r="AC85" s="45" t="s">
        <v>189</v>
      </c>
      <c r="AD85" s="46" t="s">
        <v>223</v>
      </c>
      <c r="AF85" s="25">
        <v>5</v>
      </c>
      <c r="AG85" s="26" t="str">
        <f t="shared" si="4"/>
        <v xml:space="preserve">MD </v>
      </c>
      <c r="AI85" s="26">
        <v>5</v>
      </c>
      <c r="AJ85" s="26" t="str">
        <f t="shared" si="5"/>
        <v>-</v>
      </c>
      <c r="AL85" s="24" t="s">
        <v>156</v>
      </c>
      <c r="AM85" s="24" t="b">
        <f t="shared" ref="AM85:AM92" si="6">ISNUMBER(IF($B33="",0,MATCH($B33,Technical,0)))</f>
        <v>1</v>
      </c>
      <c r="AN85" s="24" t="b">
        <f>IF(B33="",TRUE,NOT(ISBLANK($D33)))</f>
        <v>1</v>
      </c>
      <c r="AO85" s="24" t="b">
        <f>AND(COUNTIF($B$33:$C$40,$B33)&lt;2)</f>
        <v>1</v>
      </c>
    </row>
    <row r="86" spans="13:41" ht="15.75" hidden="1" x14ac:dyDescent="0.25">
      <c r="M86" s="15"/>
      <c r="S86" s="31"/>
      <c r="U86" s="36" t="str">
        <f t="shared" si="0"/>
        <v/>
      </c>
      <c r="V86" s="36" t="str">
        <f t="shared" si="1"/>
        <v/>
      </c>
      <c r="W86" s="37" t="s">
        <v>182</v>
      </c>
      <c r="X86" s="38" t="s">
        <v>192</v>
      </c>
      <c r="Z86" s="45" t="str">
        <f t="shared" si="2"/>
        <v/>
      </c>
      <c r="AA86" s="45" t="str">
        <f t="shared" si="3"/>
        <v/>
      </c>
      <c r="AB86" s="45" t="s">
        <v>182</v>
      </c>
      <c r="AC86" s="45" t="s">
        <v>189</v>
      </c>
      <c r="AD86" s="46" t="s">
        <v>224</v>
      </c>
      <c r="AF86" s="25">
        <v>6</v>
      </c>
      <c r="AG86" s="26" t="str">
        <f t="shared" si="4"/>
        <v xml:space="preserve">SC </v>
      </c>
      <c r="AI86" s="26">
        <v>6</v>
      </c>
      <c r="AJ86" s="26" t="str">
        <f t="shared" si="5"/>
        <v>-</v>
      </c>
      <c r="AL86" s="24" t="s">
        <v>157</v>
      </c>
      <c r="AM86" s="24" t="b">
        <f t="shared" si="6"/>
        <v>1</v>
      </c>
      <c r="AN86" s="24" t="b">
        <f t="shared" ref="AN86:AN92" si="7">IF(B34="",TRUE,NOT(ISBLANK($D34)))</f>
        <v>1</v>
      </c>
      <c r="AO86" s="24" t="b">
        <f t="shared" ref="AO86:AO92" si="8">AND(COUNTIF($B$33:$C$40,$B34)&lt;2)</f>
        <v>1</v>
      </c>
    </row>
    <row r="87" spans="13:41" ht="15.75" hidden="1" x14ac:dyDescent="0.25">
      <c r="M87" s="15"/>
      <c r="S87" s="31"/>
      <c r="U87" s="36" t="str">
        <f t="shared" si="0"/>
        <v/>
      </c>
      <c r="V87" s="36" t="str">
        <f t="shared" si="1"/>
        <v/>
      </c>
      <c r="W87" s="37" t="s">
        <v>182</v>
      </c>
      <c r="X87" s="38" t="s">
        <v>193</v>
      </c>
      <c r="Z87" s="45" t="str">
        <f t="shared" si="2"/>
        <v/>
      </c>
      <c r="AA87" s="45" t="str">
        <f t="shared" si="3"/>
        <v/>
      </c>
      <c r="AB87" s="45" t="s">
        <v>182</v>
      </c>
      <c r="AC87" s="45" t="s">
        <v>189</v>
      </c>
      <c r="AD87" s="46" t="s">
        <v>107</v>
      </c>
      <c r="AF87" s="25">
        <v>7</v>
      </c>
      <c r="AG87" s="26" t="str">
        <f t="shared" si="4"/>
        <v xml:space="preserve">SD </v>
      </c>
      <c r="AI87" s="26">
        <v>7</v>
      </c>
      <c r="AJ87" s="26" t="str">
        <f t="shared" si="5"/>
        <v>-</v>
      </c>
      <c r="AL87" s="24" t="s">
        <v>158</v>
      </c>
      <c r="AM87" s="24" t="b">
        <f t="shared" si="6"/>
        <v>1</v>
      </c>
      <c r="AN87" s="24" t="b">
        <f t="shared" si="7"/>
        <v>1</v>
      </c>
      <c r="AO87" s="24" t="b">
        <f t="shared" si="8"/>
        <v>1</v>
      </c>
    </row>
    <row r="88" spans="13:41" ht="15.75" hidden="1" x14ac:dyDescent="0.25">
      <c r="M88" s="15"/>
      <c r="S88" s="31"/>
      <c r="U88" s="36" t="str">
        <f t="shared" si="0"/>
        <v/>
      </c>
      <c r="V88" s="36" t="str">
        <f t="shared" si="1"/>
        <v/>
      </c>
      <c r="W88" s="37" t="s">
        <v>182</v>
      </c>
      <c r="X88" s="38" t="s">
        <v>194</v>
      </c>
      <c r="Z88" s="45" t="str">
        <f t="shared" si="2"/>
        <v/>
      </c>
      <c r="AA88" s="45" t="str">
        <f t="shared" si="3"/>
        <v/>
      </c>
      <c r="AB88" s="45" t="s">
        <v>182</v>
      </c>
      <c r="AC88" s="45" t="s">
        <v>189</v>
      </c>
      <c r="AD88" s="46" t="s">
        <v>225</v>
      </c>
      <c r="AF88" s="25">
        <v>8</v>
      </c>
      <c r="AG88" s="26" t="str">
        <f t="shared" si="4"/>
        <v xml:space="preserve">STN </v>
      </c>
      <c r="AI88" s="26">
        <v>8</v>
      </c>
      <c r="AJ88" s="26" t="str">
        <f t="shared" si="5"/>
        <v>-</v>
      </c>
      <c r="AL88" s="24" t="s">
        <v>159</v>
      </c>
      <c r="AM88" s="24" t="b">
        <f t="shared" si="6"/>
        <v>1</v>
      </c>
      <c r="AN88" s="24" t="b">
        <f t="shared" si="7"/>
        <v>1</v>
      </c>
      <c r="AO88" s="24" t="b">
        <f t="shared" si="8"/>
        <v>1</v>
      </c>
    </row>
    <row r="89" spans="13:41" ht="15.75" hidden="1" x14ac:dyDescent="0.25">
      <c r="S89" s="31"/>
      <c r="U89" s="36" t="str">
        <f t="shared" si="0"/>
        <v/>
      </c>
      <c r="V89" s="36" t="str">
        <f t="shared" si="1"/>
        <v/>
      </c>
      <c r="W89" s="37" t="s">
        <v>182</v>
      </c>
      <c r="X89" s="38" t="s">
        <v>195</v>
      </c>
      <c r="Z89" s="45" t="str">
        <f t="shared" si="2"/>
        <v/>
      </c>
      <c r="AA89" s="45" t="str">
        <f t="shared" si="3"/>
        <v/>
      </c>
      <c r="AB89" s="45" t="s">
        <v>182</v>
      </c>
      <c r="AC89" s="45" t="s">
        <v>190</v>
      </c>
      <c r="AD89" s="46" t="s">
        <v>86</v>
      </c>
      <c r="AF89" s="25">
        <v>9</v>
      </c>
      <c r="AG89" s="26" t="str">
        <f t="shared" si="4"/>
        <v>-</v>
      </c>
      <c r="AI89" s="26">
        <v>9</v>
      </c>
      <c r="AJ89" s="26" t="str">
        <f t="shared" si="5"/>
        <v>-</v>
      </c>
      <c r="AL89" s="24" t="s">
        <v>160</v>
      </c>
      <c r="AM89" s="24" t="b">
        <f t="shared" si="6"/>
        <v>1</v>
      </c>
      <c r="AN89" s="24" t="b">
        <f t="shared" si="7"/>
        <v>1</v>
      </c>
      <c r="AO89" s="24" t="b">
        <f t="shared" si="8"/>
        <v>1</v>
      </c>
    </row>
    <row r="90" spans="13:41" ht="15.75" hidden="1" x14ac:dyDescent="0.25">
      <c r="M90" s="16"/>
      <c r="N90" s="16"/>
      <c r="O90" s="16"/>
      <c r="P90" s="16"/>
      <c r="Q90" s="16"/>
      <c r="R90" s="16"/>
      <c r="S90" s="31"/>
      <c r="T90" s="16"/>
      <c r="U90" s="36" t="str">
        <f t="shared" si="0"/>
        <v/>
      </c>
      <c r="V90" s="36" t="str">
        <f t="shared" si="1"/>
        <v/>
      </c>
      <c r="W90" s="37" t="s">
        <v>182</v>
      </c>
      <c r="X90" s="38" t="s">
        <v>196</v>
      </c>
      <c r="Z90" s="45" t="str">
        <f t="shared" si="2"/>
        <v/>
      </c>
      <c r="AA90" s="45" t="str">
        <f t="shared" si="3"/>
        <v/>
      </c>
      <c r="AB90" s="45" t="s">
        <v>182</v>
      </c>
      <c r="AC90" s="45" t="s">
        <v>190</v>
      </c>
      <c r="AD90" s="46" t="s">
        <v>87</v>
      </c>
      <c r="AF90" s="25">
        <v>10</v>
      </c>
      <c r="AG90" s="26" t="str">
        <f t="shared" si="4"/>
        <v>-</v>
      </c>
      <c r="AI90" s="26">
        <v>10</v>
      </c>
      <c r="AJ90" s="26" t="str">
        <f t="shared" si="5"/>
        <v>-</v>
      </c>
      <c r="AL90" s="24" t="s">
        <v>161</v>
      </c>
      <c r="AM90" s="24" t="b">
        <f t="shared" si="6"/>
        <v>1</v>
      </c>
      <c r="AN90" s="24" t="b">
        <f t="shared" si="7"/>
        <v>1</v>
      </c>
      <c r="AO90" s="24" t="b">
        <f t="shared" si="8"/>
        <v>1</v>
      </c>
    </row>
    <row r="91" spans="13:41" ht="15.75" hidden="1" x14ac:dyDescent="0.25">
      <c r="M91"/>
      <c r="N91"/>
      <c r="O91"/>
      <c r="P91"/>
      <c r="Q91"/>
      <c r="R91"/>
      <c r="S91" s="32"/>
      <c r="T91"/>
      <c r="U91" s="36" t="str">
        <f t="shared" si="0"/>
        <v/>
      </c>
      <c r="V91" s="36" t="str">
        <f t="shared" si="1"/>
        <v/>
      </c>
      <c r="W91" s="37" t="s">
        <v>183</v>
      </c>
      <c r="X91" s="38" t="s">
        <v>197</v>
      </c>
      <c r="Z91" s="45" t="str">
        <f t="shared" si="2"/>
        <v/>
      </c>
      <c r="AA91" s="45" t="str">
        <f t="shared" si="3"/>
        <v/>
      </c>
      <c r="AB91" s="45" t="s">
        <v>182</v>
      </c>
      <c r="AC91" s="45" t="s">
        <v>190</v>
      </c>
      <c r="AD91" s="46" t="s">
        <v>226</v>
      </c>
      <c r="AF91" s="25">
        <v>11</v>
      </c>
      <c r="AG91" s="26" t="str">
        <f t="shared" si="4"/>
        <v>-</v>
      </c>
      <c r="AI91" s="26">
        <v>11</v>
      </c>
      <c r="AJ91" s="26" t="str">
        <f t="shared" si="5"/>
        <v>-</v>
      </c>
      <c r="AL91" s="24" t="s">
        <v>162</v>
      </c>
      <c r="AM91" s="24" t="b">
        <f t="shared" si="6"/>
        <v>1</v>
      </c>
      <c r="AN91" s="24" t="b">
        <f t="shared" si="7"/>
        <v>1</v>
      </c>
      <c r="AO91" s="24" t="b">
        <f t="shared" si="8"/>
        <v>1</v>
      </c>
    </row>
    <row r="92" spans="13:41" ht="15.75" hidden="1" x14ac:dyDescent="0.25">
      <c r="M92"/>
      <c r="N92"/>
      <c r="O92"/>
      <c r="P92"/>
      <c r="Q92"/>
      <c r="R92"/>
      <c r="S92"/>
      <c r="T92"/>
      <c r="U92" s="36" t="str">
        <f t="shared" si="0"/>
        <v/>
      </c>
      <c r="V92" s="36" t="str">
        <f t="shared" si="1"/>
        <v/>
      </c>
      <c r="W92" s="37" t="s">
        <v>183</v>
      </c>
      <c r="X92" s="38" t="s">
        <v>189</v>
      </c>
      <c r="Z92" s="45" t="str">
        <f t="shared" si="2"/>
        <v/>
      </c>
      <c r="AA92" s="45" t="str">
        <f t="shared" si="3"/>
        <v/>
      </c>
      <c r="AB92" s="45" t="s">
        <v>182</v>
      </c>
      <c r="AC92" s="45" t="s">
        <v>190</v>
      </c>
      <c r="AD92" s="46" t="s">
        <v>88</v>
      </c>
      <c r="AF92" s="25">
        <v>12</v>
      </c>
      <c r="AG92" s="26" t="str">
        <f t="shared" si="4"/>
        <v>-</v>
      </c>
      <c r="AI92" s="26">
        <v>12</v>
      </c>
      <c r="AJ92" s="26" t="str">
        <f t="shared" si="5"/>
        <v>-</v>
      </c>
      <c r="AL92" s="24" t="s">
        <v>163</v>
      </c>
      <c r="AM92" s="24" t="b">
        <f t="shared" si="6"/>
        <v>1</v>
      </c>
      <c r="AN92" s="24" t="b">
        <f t="shared" si="7"/>
        <v>1</v>
      </c>
      <c r="AO92" s="24" t="b">
        <f t="shared" si="8"/>
        <v>1</v>
      </c>
    </row>
    <row r="93" spans="13:41" ht="15.75" hidden="1" x14ac:dyDescent="0.25">
      <c r="M93"/>
      <c r="N93"/>
      <c r="O93"/>
      <c r="P93"/>
      <c r="Q93"/>
      <c r="R93"/>
      <c r="S93"/>
      <c r="T93"/>
      <c r="U93" s="36" t="str">
        <f t="shared" si="0"/>
        <v/>
      </c>
      <c r="V93" s="36" t="str">
        <f t="shared" si="1"/>
        <v/>
      </c>
      <c r="W93" s="37" t="s">
        <v>183</v>
      </c>
      <c r="X93" s="38" t="s">
        <v>198</v>
      </c>
      <c r="Z93" s="45" t="str">
        <f t="shared" si="2"/>
        <v/>
      </c>
      <c r="AA93" s="45" t="str">
        <f t="shared" si="3"/>
        <v/>
      </c>
      <c r="AB93" s="45" t="s">
        <v>182</v>
      </c>
      <c r="AC93" s="45" t="s">
        <v>190</v>
      </c>
      <c r="AD93" s="46" t="s">
        <v>227</v>
      </c>
      <c r="AF93" s="25">
        <v>13</v>
      </c>
      <c r="AG93" s="26" t="str">
        <f t="shared" si="4"/>
        <v>-</v>
      </c>
      <c r="AI93" s="26">
        <v>13</v>
      </c>
      <c r="AJ93" s="26" t="str">
        <f t="shared" si="5"/>
        <v>-</v>
      </c>
      <c r="AL93" s="24" t="s">
        <v>164</v>
      </c>
      <c r="AM93" s="24" t="b">
        <f t="shared" ref="AM93:AM107" si="9">ISNUMBER(IF($B42="",0,MATCH($B42,Behavioral,0)))</f>
        <v>1</v>
      </c>
      <c r="AN93" s="24" t="b">
        <f>IF($B42="",TRUE,NOT(ISBLANK($D42)))</f>
        <v>1</v>
      </c>
      <c r="AO93" s="24" t="b">
        <f>AND(COUNTIF($B$42:$C$56,$B42)&lt;2)</f>
        <v>1</v>
      </c>
    </row>
    <row r="94" spans="13:41" ht="15.75" hidden="1" x14ac:dyDescent="0.25">
      <c r="M94"/>
      <c r="N94"/>
      <c r="O94"/>
      <c r="P94"/>
      <c r="Q94"/>
      <c r="R94"/>
      <c r="S94"/>
      <c r="T94"/>
      <c r="U94" s="36" t="str">
        <f t="shared" si="0"/>
        <v/>
      </c>
      <c r="V94" s="36" t="str">
        <f t="shared" si="1"/>
        <v/>
      </c>
      <c r="W94" s="37" t="s">
        <v>183</v>
      </c>
      <c r="X94" s="38" t="s">
        <v>191</v>
      </c>
      <c r="Z94" s="45" t="str">
        <f t="shared" si="2"/>
        <v/>
      </c>
      <c r="AA94" s="45" t="str">
        <f t="shared" si="3"/>
        <v/>
      </c>
      <c r="AB94" s="45" t="s">
        <v>182</v>
      </c>
      <c r="AC94" s="45" t="s">
        <v>190</v>
      </c>
      <c r="AD94" s="46" t="s">
        <v>228</v>
      </c>
      <c r="AF94" s="25">
        <v>14</v>
      </c>
      <c r="AG94" s="26" t="str">
        <f t="shared" si="4"/>
        <v>-</v>
      </c>
      <c r="AI94" s="26">
        <v>14</v>
      </c>
      <c r="AJ94" s="26" t="str">
        <f t="shared" si="5"/>
        <v>-</v>
      </c>
      <c r="AL94" s="24" t="s">
        <v>165</v>
      </c>
      <c r="AM94" s="24" t="b">
        <f t="shared" si="9"/>
        <v>1</v>
      </c>
      <c r="AN94" s="24" t="b">
        <f t="shared" ref="AN94:AN107" si="10">IF($B43="",TRUE,NOT(ISBLANK($D43)))</f>
        <v>1</v>
      </c>
      <c r="AO94" s="24" t="b">
        <f t="shared" ref="AO94:AO107" si="11">AND(COUNTIF($B$42:$C$56,$B43)&lt;2)</f>
        <v>1</v>
      </c>
    </row>
    <row r="95" spans="13:41" ht="15.75" hidden="1" x14ac:dyDescent="0.25">
      <c r="M95"/>
      <c r="N95"/>
      <c r="O95"/>
      <c r="P95"/>
      <c r="Q95"/>
      <c r="R95"/>
      <c r="S95"/>
      <c r="T95"/>
      <c r="U95" s="36" t="str">
        <f t="shared" si="0"/>
        <v/>
      </c>
      <c r="V95" s="36" t="str">
        <f t="shared" si="1"/>
        <v/>
      </c>
      <c r="W95" s="37" t="s">
        <v>183</v>
      </c>
      <c r="X95" s="38" t="s">
        <v>199</v>
      </c>
      <c r="Z95" s="45" t="str">
        <f t="shared" si="2"/>
        <v/>
      </c>
      <c r="AA95" s="45" t="str">
        <f t="shared" si="3"/>
        <v/>
      </c>
      <c r="AB95" s="45" t="s">
        <v>182</v>
      </c>
      <c r="AC95" s="45" t="s">
        <v>191</v>
      </c>
      <c r="AD95" s="46" t="s">
        <v>229</v>
      </c>
      <c r="AF95" s="25">
        <v>15</v>
      </c>
      <c r="AG95" s="26" t="str">
        <f t="shared" si="4"/>
        <v>-</v>
      </c>
      <c r="AI95" s="26">
        <v>15</v>
      </c>
      <c r="AJ95" s="26" t="str">
        <f t="shared" si="5"/>
        <v>-</v>
      </c>
      <c r="AL95" s="24" t="s">
        <v>166</v>
      </c>
      <c r="AM95" s="24" t="b">
        <f t="shared" si="9"/>
        <v>1</v>
      </c>
      <c r="AN95" s="24" t="b">
        <f t="shared" si="10"/>
        <v>1</v>
      </c>
      <c r="AO95" s="24" t="b">
        <f t="shared" si="11"/>
        <v>1</v>
      </c>
    </row>
    <row r="96" spans="13:41" ht="15.75" hidden="1" x14ac:dyDescent="0.25">
      <c r="M96"/>
      <c r="N96"/>
      <c r="O96"/>
      <c r="P96"/>
      <c r="Q96"/>
      <c r="R96"/>
      <c r="S96"/>
      <c r="T96"/>
      <c r="U96" s="36" t="str">
        <f t="shared" si="0"/>
        <v/>
      </c>
      <c r="V96" s="36" t="str">
        <f t="shared" si="1"/>
        <v/>
      </c>
      <c r="W96" s="37" t="s">
        <v>183</v>
      </c>
      <c r="X96" s="38" t="s">
        <v>200</v>
      </c>
      <c r="Z96" s="45" t="str">
        <f t="shared" si="2"/>
        <v/>
      </c>
      <c r="AA96" s="45" t="str">
        <f t="shared" si="3"/>
        <v/>
      </c>
      <c r="AB96" s="45" t="s">
        <v>182</v>
      </c>
      <c r="AC96" s="45" t="s">
        <v>191</v>
      </c>
      <c r="AD96" s="46" t="s">
        <v>230</v>
      </c>
      <c r="AF96" s="25">
        <v>16</v>
      </c>
      <c r="AG96" s="26" t="str">
        <f t="shared" si="4"/>
        <v>-</v>
      </c>
      <c r="AI96" s="26">
        <v>16</v>
      </c>
      <c r="AJ96" s="26" t="str">
        <f t="shared" si="5"/>
        <v>-</v>
      </c>
      <c r="AL96" s="24" t="s">
        <v>167</v>
      </c>
      <c r="AM96" s="24" t="b">
        <f t="shared" si="9"/>
        <v>1</v>
      </c>
      <c r="AN96" s="24" t="b">
        <f t="shared" si="10"/>
        <v>1</v>
      </c>
      <c r="AO96" s="24" t="b">
        <f t="shared" si="11"/>
        <v>1</v>
      </c>
    </row>
    <row r="97" spans="13:41" ht="15.75" hidden="1" x14ac:dyDescent="0.25">
      <c r="M97"/>
      <c r="N97"/>
      <c r="O97"/>
      <c r="P97"/>
      <c r="Q97"/>
      <c r="R97"/>
      <c r="S97"/>
      <c r="T97"/>
      <c r="U97" s="36" t="str">
        <f t="shared" si="0"/>
        <v/>
      </c>
      <c r="V97" s="36" t="str">
        <f t="shared" si="1"/>
        <v/>
      </c>
      <c r="W97" s="37" t="s">
        <v>183</v>
      </c>
      <c r="X97" s="38" t="s">
        <v>201</v>
      </c>
      <c r="Z97" s="45" t="str">
        <f t="shared" si="2"/>
        <v/>
      </c>
      <c r="AA97" s="45" t="str">
        <f t="shared" si="3"/>
        <v/>
      </c>
      <c r="AB97" s="45" t="s">
        <v>182</v>
      </c>
      <c r="AC97" s="45" t="s">
        <v>192</v>
      </c>
      <c r="AD97" s="46" t="s">
        <v>231</v>
      </c>
      <c r="AF97" s="25">
        <v>17</v>
      </c>
      <c r="AG97" s="26" t="str">
        <f t="shared" si="4"/>
        <v>-</v>
      </c>
      <c r="AI97" s="26">
        <v>17</v>
      </c>
      <c r="AJ97" s="26" t="str">
        <f t="shared" si="5"/>
        <v>-</v>
      </c>
      <c r="AL97" s="24" t="s">
        <v>168</v>
      </c>
      <c r="AM97" s="24" t="b">
        <f t="shared" si="9"/>
        <v>1</v>
      </c>
      <c r="AN97" s="24" t="b">
        <f t="shared" si="10"/>
        <v>1</v>
      </c>
      <c r="AO97" s="24" t="b">
        <f t="shared" si="11"/>
        <v>1</v>
      </c>
    </row>
    <row r="98" spans="13:41" ht="15.75" hidden="1" x14ac:dyDescent="0.25">
      <c r="M98"/>
      <c r="N98"/>
      <c r="O98"/>
      <c r="P98"/>
      <c r="Q98"/>
      <c r="R98"/>
      <c r="S98"/>
      <c r="T98"/>
      <c r="U98" s="36" t="str">
        <f t="shared" si="0"/>
        <v/>
      </c>
      <c r="V98" s="36" t="str">
        <f t="shared" si="1"/>
        <v/>
      </c>
      <c r="W98" s="37" t="s">
        <v>184</v>
      </c>
      <c r="X98" s="38" t="s">
        <v>128</v>
      </c>
      <c r="Z98" s="45" t="str">
        <f t="shared" si="2"/>
        <v/>
      </c>
      <c r="AA98" s="45" t="str">
        <f t="shared" si="3"/>
        <v/>
      </c>
      <c r="AB98" s="45" t="s">
        <v>182</v>
      </c>
      <c r="AC98" s="45" t="s">
        <v>192</v>
      </c>
      <c r="AD98" s="46" t="s">
        <v>92</v>
      </c>
      <c r="AF98" s="25">
        <v>18</v>
      </c>
      <c r="AG98" s="26" t="str">
        <f t="shared" si="4"/>
        <v>-</v>
      </c>
      <c r="AI98" s="26">
        <v>18</v>
      </c>
      <c r="AJ98" s="26" t="str">
        <f t="shared" si="5"/>
        <v>-</v>
      </c>
      <c r="AL98" s="24" t="s">
        <v>169</v>
      </c>
      <c r="AM98" s="24" t="b">
        <f t="shared" si="9"/>
        <v>1</v>
      </c>
      <c r="AN98" s="24" t="b">
        <f t="shared" si="10"/>
        <v>1</v>
      </c>
      <c r="AO98" s="24" t="b">
        <f t="shared" si="11"/>
        <v>1</v>
      </c>
    </row>
    <row r="99" spans="13:41" ht="15.75" hidden="1" x14ac:dyDescent="0.25">
      <c r="M99"/>
      <c r="N99"/>
      <c r="O99"/>
      <c r="P99"/>
      <c r="Q99"/>
      <c r="R99"/>
      <c r="S99"/>
      <c r="T99"/>
      <c r="U99" s="36" t="str">
        <f t="shared" si="0"/>
        <v/>
      </c>
      <c r="V99" s="36" t="str">
        <f t="shared" si="1"/>
        <v/>
      </c>
      <c r="W99" s="37" t="s">
        <v>184</v>
      </c>
      <c r="X99" s="38" t="s">
        <v>118</v>
      </c>
      <c r="Z99" s="45" t="str">
        <f t="shared" si="2"/>
        <v/>
      </c>
      <c r="AA99" s="45" t="str">
        <f t="shared" si="3"/>
        <v/>
      </c>
      <c r="AB99" s="45" t="s">
        <v>182</v>
      </c>
      <c r="AC99" s="45" t="s">
        <v>192</v>
      </c>
      <c r="AD99" s="46" t="s">
        <v>93</v>
      </c>
      <c r="AF99" s="25">
        <v>19</v>
      </c>
      <c r="AG99" s="26" t="str">
        <f t="shared" si="4"/>
        <v>-</v>
      </c>
      <c r="AI99" s="26">
        <v>19</v>
      </c>
      <c r="AJ99" s="26" t="str">
        <f t="shared" si="5"/>
        <v>-</v>
      </c>
      <c r="AL99" s="24" t="s">
        <v>170</v>
      </c>
      <c r="AM99" s="24" t="b">
        <f t="shared" si="9"/>
        <v>1</v>
      </c>
      <c r="AN99" s="24" t="b">
        <f t="shared" si="10"/>
        <v>1</v>
      </c>
      <c r="AO99" s="24" t="b">
        <f t="shared" si="11"/>
        <v>1</v>
      </c>
    </row>
    <row r="100" spans="13:41" ht="15.75" hidden="1" x14ac:dyDescent="0.25">
      <c r="M100"/>
      <c r="N100"/>
      <c r="O100"/>
      <c r="P100"/>
      <c r="Q100"/>
      <c r="R100"/>
      <c r="S100"/>
      <c r="T100"/>
      <c r="U100" s="36" t="str">
        <f t="shared" si="0"/>
        <v/>
      </c>
      <c r="V100" s="36" t="str">
        <f t="shared" si="1"/>
        <v/>
      </c>
      <c r="W100" s="37" t="s">
        <v>184</v>
      </c>
      <c r="X100" s="38" t="s">
        <v>121</v>
      </c>
      <c r="Z100" s="45" t="str">
        <f t="shared" si="2"/>
        <v/>
      </c>
      <c r="AA100" s="45" t="str">
        <f t="shared" si="3"/>
        <v/>
      </c>
      <c r="AB100" s="45" t="s">
        <v>182</v>
      </c>
      <c r="AC100" s="45" t="s">
        <v>192</v>
      </c>
      <c r="AD100" s="46" t="s">
        <v>232</v>
      </c>
      <c r="AF100" s="25">
        <v>20</v>
      </c>
      <c r="AG100" s="26" t="str">
        <f t="shared" si="4"/>
        <v>-</v>
      </c>
      <c r="AI100" s="26">
        <v>20</v>
      </c>
      <c r="AJ100" s="26" t="str">
        <f t="shared" si="5"/>
        <v>-</v>
      </c>
      <c r="AL100" s="24" t="s">
        <v>171</v>
      </c>
      <c r="AM100" s="24" t="b">
        <f t="shared" si="9"/>
        <v>1</v>
      </c>
      <c r="AN100" s="24" t="b">
        <f t="shared" si="10"/>
        <v>1</v>
      </c>
      <c r="AO100" s="24" t="b">
        <f t="shared" si="11"/>
        <v>1</v>
      </c>
    </row>
    <row r="101" spans="13:41" ht="15.75" hidden="1" x14ac:dyDescent="0.25">
      <c r="M101"/>
      <c r="N101"/>
      <c r="O101"/>
      <c r="P101"/>
      <c r="Q101"/>
      <c r="R101"/>
      <c r="S101"/>
      <c r="T101"/>
      <c r="U101" s="36" t="str">
        <f t="shared" si="0"/>
        <v/>
      </c>
      <c r="V101" s="36" t="str">
        <f t="shared" si="1"/>
        <v/>
      </c>
      <c r="W101" s="37" t="s">
        <v>184</v>
      </c>
      <c r="X101" s="38" t="s">
        <v>120</v>
      </c>
      <c r="Z101" s="45" t="str">
        <f t="shared" si="2"/>
        <v/>
      </c>
      <c r="AA101" s="45" t="str">
        <f t="shared" si="3"/>
        <v/>
      </c>
      <c r="AB101" s="45" t="s">
        <v>182</v>
      </c>
      <c r="AC101" s="45" t="s">
        <v>192</v>
      </c>
      <c r="AD101" s="46" t="s">
        <v>233</v>
      </c>
      <c r="AF101" s="25">
        <v>21</v>
      </c>
      <c r="AG101" s="26" t="str">
        <f t="shared" si="4"/>
        <v>-</v>
      </c>
      <c r="AI101" s="26">
        <v>21</v>
      </c>
      <c r="AJ101" s="26" t="str">
        <f t="shared" si="5"/>
        <v>-</v>
      </c>
      <c r="AL101" s="24" t="s">
        <v>172</v>
      </c>
      <c r="AM101" s="24" t="b">
        <f t="shared" si="9"/>
        <v>1</v>
      </c>
      <c r="AN101" s="24" t="b">
        <f t="shared" si="10"/>
        <v>1</v>
      </c>
      <c r="AO101" s="24" t="b">
        <f t="shared" si="11"/>
        <v>1</v>
      </c>
    </row>
    <row r="102" spans="13:41" ht="15.75" hidden="1" x14ac:dyDescent="0.25">
      <c r="M102"/>
      <c r="N102"/>
      <c r="O102"/>
      <c r="P102"/>
      <c r="Q102"/>
      <c r="R102"/>
      <c r="S102"/>
      <c r="T102"/>
      <c r="U102" s="36" t="str">
        <f t="shared" si="0"/>
        <v/>
      </c>
      <c r="V102" s="36" t="str">
        <f t="shared" si="1"/>
        <v/>
      </c>
      <c r="W102" s="37" t="s">
        <v>184</v>
      </c>
      <c r="X102" s="38" t="s">
        <v>116</v>
      </c>
      <c r="Z102" s="45" t="str">
        <f t="shared" si="2"/>
        <v/>
      </c>
      <c r="AA102" s="45" t="str">
        <f t="shared" si="3"/>
        <v/>
      </c>
      <c r="AB102" s="45" t="s">
        <v>182</v>
      </c>
      <c r="AC102" s="45" t="s">
        <v>192</v>
      </c>
      <c r="AD102" s="46" t="s">
        <v>234</v>
      </c>
      <c r="AF102" s="25">
        <v>22</v>
      </c>
      <c r="AG102" s="26" t="str">
        <f t="shared" si="4"/>
        <v>-</v>
      </c>
      <c r="AI102" s="26">
        <v>22</v>
      </c>
      <c r="AJ102" s="26" t="str">
        <f t="shared" si="5"/>
        <v>-</v>
      </c>
      <c r="AL102" s="24" t="s">
        <v>173</v>
      </c>
      <c r="AM102" s="24" t="b">
        <f t="shared" si="9"/>
        <v>1</v>
      </c>
      <c r="AN102" s="24" t="b">
        <f t="shared" si="10"/>
        <v>1</v>
      </c>
      <c r="AO102" s="24" t="b">
        <f t="shared" si="11"/>
        <v>1</v>
      </c>
    </row>
    <row r="103" spans="13:41" ht="15.75" hidden="1" x14ac:dyDescent="0.25">
      <c r="M103"/>
      <c r="N103"/>
      <c r="O103"/>
      <c r="P103"/>
      <c r="Q103"/>
      <c r="R103"/>
      <c r="S103"/>
      <c r="T103"/>
      <c r="U103" s="36" t="str">
        <f t="shared" si="0"/>
        <v/>
      </c>
      <c r="V103" s="36" t="str">
        <f t="shared" si="1"/>
        <v/>
      </c>
      <c r="W103" s="37" t="s">
        <v>184</v>
      </c>
      <c r="X103" s="38" t="s">
        <v>130</v>
      </c>
      <c r="Z103" s="45" t="str">
        <f t="shared" si="2"/>
        <v/>
      </c>
      <c r="AA103" s="45" t="str">
        <f t="shared" si="3"/>
        <v/>
      </c>
      <c r="AB103" s="45" t="s">
        <v>182</v>
      </c>
      <c r="AC103" s="45" t="s">
        <v>192</v>
      </c>
      <c r="AD103" s="46" t="s">
        <v>235</v>
      </c>
      <c r="AF103" s="25">
        <v>23</v>
      </c>
      <c r="AG103" s="26" t="str">
        <f t="shared" si="4"/>
        <v>-</v>
      </c>
      <c r="AI103" s="26">
        <v>23</v>
      </c>
      <c r="AJ103" s="26" t="str">
        <f t="shared" si="5"/>
        <v>-</v>
      </c>
      <c r="AL103" s="24" t="s">
        <v>174</v>
      </c>
      <c r="AM103" s="24" t="b">
        <f t="shared" si="9"/>
        <v>1</v>
      </c>
      <c r="AN103" s="24" t="b">
        <f t="shared" si="10"/>
        <v>1</v>
      </c>
      <c r="AO103" s="24" t="b">
        <f t="shared" si="11"/>
        <v>1</v>
      </c>
    </row>
    <row r="104" spans="13:41" ht="15.75" hidden="1" x14ac:dyDescent="0.25">
      <c r="M104"/>
      <c r="N104"/>
      <c r="O104"/>
      <c r="P104"/>
      <c r="Q104"/>
      <c r="R104"/>
      <c r="S104"/>
      <c r="T104"/>
      <c r="U104" s="36" t="str">
        <f t="shared" si="0"/>
        <v/>
      </c>
      <c r="V104" s="36" t="str">
        <f t="shared" si="1"/>
        <v/>
      </c>
      <c r="W104" s="37" t="s">
        <v>184</v>
      </c>
      <c r="X104" s="38" t="s">
        <v>123</v>
      </c>
      <c r="Z104" s="45" t="str">
        <f t="shared" si="2"/>
        <v/>
      </c>
      <c r="AA104" s="45" t="str">
        <f t="shared" si="3"/>
        <v/>
      </c>
      <c r="AB104" s="45" t="s">
        <v>182</v>
      </c>
      <c r="AC104" s="45" t="s">
        <v>192</v>
      </c>
      <c r="AD104" s="46" t="s">
        <v>236</v>
      </c>
      <c r="AF104" s="25">
        <v>24</v>
      </c>
      <c r="AG104" s="26" t="str">
        <f t="shared" si="4"/>
        <v>-</v>
      </c>
      <c r="AI104" s="26">
        <v>24</v>
      </c>
      <c r="AJ104" s="26" t="str">
        <f t="shared" si="5"/>
        <v>-</v>
      </c>
      <c r="AL104" s="24" t="s">
        <v>175</v>
      </c>
      <c r="AM104" s="24" t="b">
        <f t="shared" si="9"/>
        <v>1</v>
      </c>
      <c r="AN104" s="24" t="b">
        <f t="shared" si="10"/>
        <v>1</v>
      </c>
      <c r="AO104" s="24" t="b">
        <f t="shared" si="11"/>
        <v>1</v>
      </c>
    </row>
    <row r="105" spans="13:41" ht="15.75" hidden="1" x14ac:dyDescent="0.25">
      <c r="M105"/>
      <c r="N105"/>
      <c r="O105"/>
      <c r="P105"/>
      <c r="Q105"/>
      <c r="R105"/>
      <c r="S105"/>
      <c r="T105"/>
      <c r="U105" s="36" t="str">
        <f t="shared" si="0"/>
        <v/>
      </c>
      <c r="V105" s="36" t="str">
        <f t="shared" si="1"/>
        <v/>
      </c>
      <c r="W105" s="37" t="s">
        <v>184</v>
      </c>
      <c r="X105" s="38" t="s">
        <v>127</v>
      </c>
      <c r="Z105" s="45" t="str">
        <f t="shared" si="2"/>
        <v/>
      </c>
      <c r="AA105" s="45" t="str">
        <f t="shared" si="3"/>
        <v/>
      </c>
      <c r="AB105" s="45" t="s">
        <v>182</v>
      </c>
      <c r="AC105" s="45" t="s">
        <v>192</v>
      </c>
      <c r="AD105" s="46" t="s">
        <v>136</v>
      </c>
      <c r="AF105" s="26">
        <v>25</v>
      </c>
      <c r="AG105" s="26" t="str">
        <f t="shared" si="4"/>
        <v>-</v>
      </c>
      <c r="AI105" s="26">
        <v>25</v>
      </c>
      <c r="AJ105" s="26" t="str">
        <f t="shared" si="5"/>
        <v>-</v>
      </c>
      <c r="AL105" s="24" t="s">
        <v>176</v>
      </c>
      <c r="AM105" s="24" t="b">
        <f t="shared" si="9"/>
        <v>1</v>
      </c>
      <c r="AN105" s="24" t="b">
        <f t="shared" si="10"/>
        <v>1</v>
      </c>
      <c r="AO105" s="24" t="b">
        <f t="shared" si="11"/>
        <v>1</v>
      </c>
    </row>
    <row r="106" spans="13:41" ht="15.75" hidden="1" x14ac:dyDescent="0.25">
      <c r="M106"/>
      <c r="N106"/>
      <c r="O106"/>
      <c r="P106"/>
      <c r="Q106"/>
      <c r="R106"/>
      <c r="S106"/>
      <c r="T106"/>
      <c r="U106" s="36" t="str">
        <f t="shared" si="0"/>
        <v/>
      </c>
      <c r="V106" s="36" t="str">
        <f t="shared" si="1"/>
        <v/>
      </c>
      <c r="W106" s="37" t="s">
        <v>184</v>
      </c>
      <c r="X106" s="38" t="s">
        <v>131</v>
      </c>
      <c r="Z106" s="45" t="str">
        <f t="shared" si="2"/>
        <v/>
      </c>
      <c r="AA106" s="45" t="str">
        <f t="shared" si="3"/>
        <v/>
      </c>
      <c r="AB106" s="45" t="s">
        <v>182</v>
      </c>
      <c r="AC106" s="45" t="s">
        <v>192</v>
      </c>
      <c r="AD106" s="46" t="s">
        <v>139</v>
      </c>
      <c r="AI106" s="26">
        <v>26</v>
      </c>
      <c r="AJ106" s="26" t="str">
        <f t="shared" si="5"/>
        <v>-</v>
      </c>
      <c r="AL106" s="24" t="s">
        <v>177</v>
      </c>
      <c r="AM106" s="24" t="b">
        <f t="shared" si="9"/>
        <v>1</v>
      </c>
      <c r="AN106" s="24" t="b">
        <f t="shared" si="10"/>
        <v>1</v>
      </c>
      <c r="AO106" s="24" t="b">
        <f t="shared" si="11"/>
        <v>1</v>
      </c>
    </row>
    <row r="107" spans="13:41" ht="15.75" hidden="1" x14ac:dyDescent="0.25">
      <c r="M107"/>
      <c r="N107"/>
      <c r="O107"/>
      <c r="P107"/>
      <c r="Q107"/>
      <c r="R107"/>
      <c r="S107"/>
      <c r="T107"/>
      <c r="U107" s="36" t="str">
        <f t="shared" si="0"/>
        <v/>
      </c>
      <c r="V107" s="36" t="str">
        <f t="shared" si="1"/>
        <v/>
      </c>
      <c r="W107" s="37" t="s">
        <v>184</v>
      </c>
      <c r="X107" s="38" t="s">
        <v>117</v>
      </c>
      <c r="Z107" s="45" t="str">
        <f t="shared" si="2"/>
        <v/>
      </c>
      <c r="AA107" s="45" t="str">
        <f t="shared" si="3"/>
        <v/>
      </c>
      <c r="AB107" s="45" t="s">
        <v>182</v>
      </c>
      <c r="AC107" s="45" t="s">
        <v>192</v>
      </c>
      <c r="AD107" s="46" t="s">
        <v>140</v>
      </c>
      <c r="AI107" s="26">
        <v>27</v>
      </c>
      <c r="AJ107" s="26" t="str">
        <f t="shared" si="5"/>
        <v>-</v>
      </c>
      <c r="AL107" s="24" t="s">
        <v>178</v>
      </c>
      <c r="AM107" s="24" t="b">
        <f t="shared" si="9"/>
        <v>1</v>
      </c>
      <c r="AN107" s="24" t="b">
        <f t="shared" si="10"/>
        <v>1</v>
      </c>
      <c r="AO107" s="24" t="b">
        <f t="shared" si="11"/>
        <v>1</v>
      </c>
    </row>
    <row r="108" spans="13:41" ht="15.75" hidden="1" x14ac:dyDescent="0.25">
      <c r="M108"/>
      <c r="N108"/>
      <c r="O108"/>
      <c r="P108"/>
      <c r="Q108"/>
      <c r="R108"/>
      <c r="S108"/>
      <c r="T108"/>
      <c r="U108" s="36" t="str">
        <f t="shared" si="0"/>
        <v/>
      </c>
      <c r="V108" s="36" t="str">
        <f t="shared" si="1"/>
        <v/>
      </c>
      <c r="W108" s="37" t="s">
        <v>184</v>
      </c>
      <c r="X108" s="38" t="s">
        <v>119</v>
      </c>
      <c r="Z108" s="45" t="str">
        <f t="shared" si="2"/>
        <v/>
      </c>
      <c r="AA108" s="45" t="str">
        <f t="shared" si="3"/>
        <v/>
      </c>
      <c r="AB108" s="45" t="s">
        <v>182</v>
      </c>
      <c r="AC108" s="45" t="s">
        <v>192</v>
      </c>
      <c r="AD108" s="46" t="s">
        <v>237</v>
      </c>
      <c r="AI108" s="26">
        <v>28</v>
      </c>
      <c r="AJ108" s="26" t="str">
        <f t="shared" si="5"/>
        <v>-</v>
      </c>
    </row>
    <row r="109" spans="13:41" ht="15.75" hidden="1" x14ac:dyDescent="0.25">
      <c r="M109"/>
      <c r="N109"/>
      <c r="O109"/>
      <c r="P109"/>
      <c r="Q109"/>
      <c r="R109"/>
      <c r="S109"/>
      <c r="T109"/>
      <c r="U109" s="36" t="str">
        <f t="shared" si="0"/>
        <v/>
      </c>
      <c r="V109" s="36" t="str">
        <f t="shared" si="1"/>
        <v/>
      </c>
      <c r="W109" s="37" t="s">
        <v>184</v>
      </c>
      <c r="X109" s="38" t="s">
        <v>125</v>
      </c>
      <c r="Z109" s="45" t="str">
        <f t="shared" si="2"/>
        <v/>
      </c>
      <c r="AA109" s="45" t="str">
        <f t="shared" si="3"/>
        <v/>
      </c>
      <c r="AB109" s="45" t="s">
        <v>182</v>
      </c>
      <c r="AC109" s="45" t="s">
        <v>192</v>
      </c>
      <c r="AD109" s="46" t="s">
        <v>238</v>
      </c>
      <c r="AI109" s="26">
        <v>29</v>
      </c>
      <c r="AJ109" s="26" t="str">
        <f t="shared" si="5"/>
        <v>-</v>
      </c>
    </row>
    <row r="110" spans="13:41" ht="15.75" hidden="1" x14ac:dyDescent="0.25">
      <c r="M110"/>
      <c r="N110"/>
      <c r="O110"/>
      <c r="P110"/>
      <c r="Q110"/>
      <c r="R110"/>
      <c r="S110"/>
      <c r="T110"/>
      <c r="U110" s="36" t="str">
        <f t="shared" si="0"/>
        <v/>
      </c>
      <c r="V110" s="36" t="str">
        <f t="shared" si="1"/>
        <v/>
      </c>
      <c r="W110" s="37" t="s">
        <v>184</v>
      </c>
      <c r="X110" s="38" t="s">
        <v>129</v>
      </c>
      <c r="Z110" s="45" t="str">
        <f t="shared" si="2"/>
        <v/>
      </c>
      <c r="AA110" s="45" t="str">
        <f t="shared" si="3"/>
        <v/>
      </c>
      <c r="AB110" s="45" t="s">
        <v>182</v>
      </c>
      <c r="AC110" s="45" t="s">
        <v>192</v>
      </c>
      <c r="AD110" s="46" t="s">
        <v>144</v>
      </c>
      <c r="AI110" s="26">
        <v>30</v>
      </c>
      <c r="AJ110" s="26" t="str">
        <f t="shared" si="5"/>
        <v>-</v>
      </c>
    </row>
    <row r="111" spans="13:41" ht="15.75" hidden="1" x14ac:dyDescent="0.25">
      <c r="M111"/>
      <c r="N111"/>
      <c r="O111"/>
      <c r="P111"/>
      <c r="Q111"/>
      <c r="R111"/>
      <c r="S111"/>
      <c r="T111"/>
      <c r="U111" s="36" t="str">
        <f t="shared" si="0"/>
        <v/>
      </c>
      <c r="V111" s="36" t="str">
        <f t="shared" si="1"/>
        <v/>
      </c>
      <c r="W111" s="37" t="s">
        <v>184</v>
      </c>
      <c r="X111" s="38" t="s">
        <v>126</v>
      </c>
      <c r="Z111" s="45" t="str">
        <f t="shared" si="2"/>
        <v/>
      </c>
      <c r="AA111" s="45" t="str">
        <f t="shared" si="3"/>
        <v/>
      </c>
      <c r="AB111" s="45" t="s">
        <v>182</v>
      </c>
      <c r="AC111" s="45" t="s">
        <v>192</v>
      </c>
      <c r="AD111" s="46" t="s">
        <v>239</v>
      </c>
      <c r="AI111" s="26">
        <v>31</v>
      </c>
      <c r="AJ111" s="26" t="str">
        <f t="shared" si="5"/>
        <v>-</v>
      </c>
    </row>
    <row r="112" spans="13:41" ht="15.75" hidden="1" x14ac:dyDescent="0.25">
      <c r="M112"/>
      <c r="N112"/>
      <c r="O112"/>
      <c r="P112"/>
      <c r="Q112"/>
      <c r="R112"/>
      <c r="S112"/>
      <c r="T112"/>
      <c r="U112" s="36" t="str">
        <f t="shared" si="0"/>
        <v/>
      </c>
      <c r="V112" s="36" t="str">
        <f t="shared" si="1"/>
        <v/>
      </c>
      <c r="W112" s="37" t="s">
        <v>184</v>
      </c>
      <c r="X112" s="38" t="s">
        <v>124</v>
      </c>
      <c r="Z112" s="45" t="str">
        <f t="shared" si="2"/>
        <v/>
      </c>
      <c r="AA112" s="45" t="str">
        <f t="shared" si="3"/>
        <v/>
      </c>
      <c r="AB112" s="45" t="s">
        <v>182</v>
      </c>
      <c r="AC112" s="45" t="s">
        <v>192</v>
      </c>
      <c r="AD112" s="46" t="s">
        <v>135</v>
      </c>
      <c r="AI112" s="26">
        <v>32</v>
      </c>
      <c r="AJ112" s="26" t="str">
        <f t="shared" si="5"/>
        <v>-</v>
      </c>
    </row>
    <row r="113" spans="13:36" ht="15.75" hidden="1" x14ac:dyDescent="0.25">
      <c r="M113"/>
      <c r="N113"/>
      <c r="O113"/>
      <c r="P113"/>
      <c r="Q113"/>
      <c r="R113"/>
      <c r="S113"/>
      <c r="T113"/>
      <c r="U113" s="36" t="str">
        <f t="shared" si="0"/>
        <v/>
      </c>
      <c r="V113" s="36" t="str">
        <f t="shared" si="1"/>
        <v/>
      </c>
      <c r="W113" s="37" t="s">
        <v>184</v>
      </c>
      <c r="X113" s="38" t="s">
        <v>202</v>
      </c>
      <c r="Z113" s="45" t="str">
        <f t="shared" si="2"/>
        <v/>
      </c>
      <c r="AA113" s="45" t="str">
        <f t="shared" si="3"/>
        <v/>
      </c>
      <c r="AB113" s="45" t="s">
        <v>182</v>
      </c>
      <c r="AC113" s="45" t="s">
        <v>192</v>
      </c>
      <c r="AD113" s="46" t="s">
        <v>240</v>
      </c>
      <c r="AI113" s="26">
        <v>33</v>
      </c>
      <c r="AJ113" s="26" t="str">
        <f t="shared" si="5"/>
        <v>-</v>
      </c>
    </row>
    <row r="114" spans="13:36" ht="15.75" hidden="1" x14ac:dyDescent="0.25">
      <c r="M114"/>
      <c r="N114"/>
      <c r="O114"/>
      <c r="P114"/>
      <c r="Q114"/>
      <c r="R114"/>
      <c r="S114"/>
      <c r="T114"/>
      <c r="U114" s="36" t="str">
        <f t="shared" si="0"/>
        <v/>
      </c>
      <c r="V114" s="36" t="str">
        <f t="shared" si="1"/>
        <v/>
      </c>
      <c r="W114" s="37" t="s">
        <v>184</v>
      </c>
      <c r="X114" s="38" t="s">
        <v>122</v>
      </c>
      <c r="Z114" s="45" t="str">
        <f t="shared" si="2"/>
        <v/>
      </c>
      <c r="AA114" s="45" t="str">
        <f t="shared" si="3"/>
        <v/>
      </c>
      <c r="AB114" s="45" t="s">
        <v>182</v>
      </c>
      <c r="AC114" s="45" t="s">
        <v>192</v>
      </c>
      <c r="AD114" s="46" t="s">
        <v>241</v>
      </c>
      <c r="AI114" s="26">
        <v>34</v>
      </c>
      <c r="AJ114" s="26" t="str">
        <f t="shared" si="5"/>
        <v>-</v>
      </c>
    </row>
    <row r="115" spans="13:36" ht="15.75" hidden="1" x14ac:dyDescent="0.25">
      <c r="M115"/>
      <c r="N115"/>
      <c r="O115"/>
      <c r="P115"/>
      <c r="Q115"/>
      <c r="R115"/>
      <c r="S115"/>
      <c r="T115"/>
      <c r="U115" s="36" t="str">
        <f t="shared" si="0"/>
        <v/>
      </c>
      <c r="V115" s="36" t="str">
        <f t="shared" si="1"/>
        <v/>
      </c>
      <c r="W115" s="37" t="s">
        <v>185</v>
      </c>
      <c r="X115" s="38" t="s">
        <v>203</v>
      </c>
      <c r="Z115" s="45" t="str">
        <f t="shared" si="2"/>
        <v/>
      </c>
      <c r="AA115" s="45" t="str">
        <f t="shared" si="3"/>
        <v/>
      </c>
      <c r="AB115" s="45" t="s">
        <v>182</v>
      </c>
      <c r="AC115" s="45" t="s">
        <v>192</v>
      </c>
      <c r="AD115" s="46" t="s">
        <v>242</v>
      </c>
      <c r="AI115" s="26">
        <v>35</v>
      </c>
      <c r="AJ115" s="26" t="str">
        <f t="shared" si="5"/>
        <v>-</v>
      </c>
    </row>
    <row r="116" spans="13:36" ht="15.75" hidden="1" x14ac:dyDescent="0.25">
      <c r="M116"/>
      <c r="N116"/>
      <c r="O116"/>
      <c r="P116"/>
      <c r="Q116"/>
      <c r="R116"/>
      <c r="S116"/>
      <c r="T116"/>
      <c r="U116" s="36" t="str">
        <f t="shared" si="0"/>
        <v/>
      </c>
      <c r="V116" s="36" t="str">
        <f t="shared" si="1"/>
        <v/>
      </c>
      <c r="W116" s="37" t="s">
        <v>185</v>
      </c>
      <c r="X116" s="38" t="s">
        <v>204</v>
      </c>
      <c r="Z116" s="45" t="str">
        <f t="shared" si="2"/>
        <v/>
      </c>
      <c r="AA116" s="45" t="str">
        <f t="shared" si="3"/>
        <v/>
      </c>
      <c r="AB116" s="45" t="s">
        <v>182</v>
      </c>
      <c r="AC116" s="45" t="s">
        <v>192</v>
      </c>
      <c r="AD116" s="46" t="s">
        <v>134</v>
      </c>
      <c r="AI116" s="26">
        <v>36</v>
      </c>
      <c r="AJ116" s="26" t="str">
        <f t="shared" si="5"/>
        <v>-</v>
      </c>
    </row>
    <row r="117" spans="13:36" ht="15.75" hidden="1" x14ac:dyDescent="0.25">
      <c r="M117"/>
      <c r="N117"/>
      <c r="O117"/>
      <c r="P117"/>
      <c r="Q117"/>
      <c r="R117"/>
      <c r="S117"/>
      <c r="T117"/>
      <c r="U117" s="36" t="str">
        <f t="shared" si="0"/>
        <v/>
      </c>
      <c r="V117" s="36" t="str">
        <f t="shared" si="1"/>
        <v/>
      </c>
      <c r="W117" s="37" t="s">
        <v>185</v>
      </c>
      <c r="X117" s="38" t="s">
        <v>205</v>
      </c>
      <c r="Z117" s="45" t="str">
        <f t="shared" si="2"/>
        <v/>
      </c>
      <c r="AA117" s="45" t="str">
        <f t="shared" si="3"/>
        <v/>
      </c>
      <c r="AB117" s="45" t="s">
        <v>182</v>
      </c>
      <c r="AC117" s="45" t="s">
        <v>192</v>
      </c>
      <c r="AD117" s="46" t="s">
        <v>243</v>
      </c>
      <c r="AI117" s="26">
        <v>37</v>
      </c>
      <c r="AJ117" s="26" t="str">
        <f t="shared" si="5"/>
        <v>-</v>
      </c>
    </row>
    <row r="118" spans="13:36" ht="15.75" hidden="1" x14ac:dyDescent="0.25">
      <c r="M118"/>
      <c r="N118"/>
      <c r="O118"/>
      <c r="P118"/>
      <c r="Q118"/>
      <c r="R118"/>
      <c r="S118"/>
      <c r="T118"/>
      <c r="U118" s="36" t="str">
        <f t="shared" si="0"/>
        <v/>
      </c>
      <c r="V118" s="36" t="str">
        <f t="shared" si="1"/>
        <v/>
      </c>
      <c r="W118" s="37" t="s">
        <v>185</v>
      </c>
      <c r="X118" s="38" t="s">
        <v>206</v>
      </c>
      <c r="Z118" s="45" t="str">
        <f t="shared" si="2"/>
        <v/>
      </c>
      <c r="AA118" s="45" t="str">
        <f t="shared" si="3"/>
        <v/>
      </c>
      <c r="AB118" s="45" t="s">
        <v>182</v>
      </c>
      <c r="AC118" s="45" t="s">
        <v>192</v>
      </c>
      <c r="AD118" s="46" t="s">
        <v>132</v>
      </c>
      <c r="AI118" s="26">
        <v>38</v>
      </c>
      <c r="AJ118" s="26" t="str">
        <f t="shared" si="5"/>
        <v>-</v>
      </c>
    </row>
    <row r="119" spans="13:36" ht="15.75" hidden="1" x14ac:dyDescent="0.25">
      <c r="M119"/>
      <c r="N119"/>
      <c r="O119"/>
      <c r="P119"/>
      <c r="Q119"/>
      <c r="R119"/>
      <c r="S119"/>
      <c r="T119"/>
      <c r="U119" s="36" t="str">
        <f t="shared" si="0"/>
        <v/>
      </c>
      <c r="V119" s="36" t="str">
        <f t="shared" si="1"/>
        <v/>
      </c>
      <c r="W119" s="37" t="s">
        <v>185</v>
      </c>
      <c r="X119" s="38" t="s">
        <v>207</v>
      </c>
      <c r="Z119" s="45" t="str">
        <f t="shared" si="2"/>
        <v/>
      </c>
      <c r="AA119" s="45" t="str">
        <f t="shared" si="3"/>
        <v/>
      </c>
      <c r="AB119" s="45" t="s">
        <v>182</v>
      </c>
      <c r="AC119" s="45" t="s">
        <v>193</v>
      </c>
      <c r="AD119" s="46" t="s">
        <v>223</v>
      </c>
      <c r="AI119" s="26">
        <v>39</v>
      </c>
      <c r="AJ119" s="26" t="str">
        <f t="shared" si="5"/>
        <v>-</v>
      </c>
    </row>
    <row r="120" spans="13:36" ht="15.75" hidden="1" x14ac:dyDescent="0.25">
      <c r="M120"/>
      <c r="N120"/>
      <c r="O120"/>
      <c r="P120"/>
      <c r="Q120"/>
      <c r="R120"/>
      <c r="S120"/>
      <c r="T120"/>
      <c r="U120" s="36" t="str">
        <f t="shared" si="0"/>
        <v/>
      </c>
      <c r="V120" s="36" t="str">
        <f t="shared" si="1"/>
        <v/>
      </c>
      <c r="W120" s="37" t="s">
        <v>185</v>
      </c>
      <c r="X120" s="38" t="s">
        <v>208</v>
      </c>
      <c r="Z120" s="45" t="str">
        <f t="shared" si="2"/>
        <v/>
      </c>
      <c r="AA120" s="45" t="str">
        <f t="shared" si="3"/>
        <v/>
      </c>
      <c r="AB120" s="45" t="s">
        <v>182</v>
      </c>
      <c r="AC120" s="45" t="s">
        <v>193</v>
      </c>
      <c r="AD120" s="46" t="s">
        <v>107</v>
      </c>
      <c r="AI120" s="26">
        <v>40</v>
      </c>
      <c r="AJ120" s="26" t="str">
        <f t="shared" si="5"/>
        <v>-</v>
      </c>
    </row>
    <row r="121" spans="13:36" ht="15.75" hidden="1" x14ac:dyDescent="0.25">
      <c r="M121"/>
      <c r="N121"/>
      <c r="O121"/>
      <c r="P121"/>
      <c r="Q121"/>
      <c r="R121"/>
      <c r="S121"/>
      <c r="T121"/>
      <c r="U121" s="36" t="str">
        <f t="shared" si="0"/>
        <v/>
      </c>
      <c r="V121" s="36" t="str">
        <f t="shared" si="1"/>
        <v/>
      </c>
      <c r="W121" s="37" t="s">
        <v>185</v>
      </c>
      <c r="X121" s="38" t="s">
        <v>209</v>
      </c>
      <c r="Z121" s="45" t="str">
        <f t="shared" si="2"/>
        <v/>
      </c>
      <c r="AA121" s="45" t="str">
        <f t="shared" si="3"/>
        <v/>
      </c>
      <c r="AB121" s="45" t="s">
        <v>182</v>
      </c>
      <c r="AC121" s="45" t="s">
        <v>194</v>
      </c>
      <c r="AD121" s="46" t="s">
        <v>244</v>
      </c>
      <c r="AI121" s="26">
        <v>41</v>
      </c>
      <c r="AJ121" s="26" t="str">
        <f t="shared" si="5"/>
        <v>-</v>
      </c>
    </row>
    <row r="122" spans="13:36" ht="15.75" hidden="1" x14ac:dyDescent="0.25">
      <c r="M122"/>
      <c r="N122"/>
      <c r="O122"/>
      <c r="P122"/>
      <c r="Q122"/>
      <c r="R122"/>
      <c r="S122"/>
      <c r="T122"/>
      <c r="U122" s="36" t="str">
        <f t="shared" si="0"/>
        <v/>
      </c>
      <c r="V122" s="36" t="str">
        <f t="shared" si="1"/>
        <v/>
      </c>
      <c r="W122" s="37" t="s">
        <v>185</v>
      </c>
      <c r="X122" s="38" t="s">
        <v>201</v>
      </c>
      <c r="Z122" s="45" t="str">
        <f t="shared" si="2"/>
        <v/>
      </c>
      <c r="AA122" s="45" t="str">
        <f t="shared" si="3"/>
        <v/>
      </c>
      <c r="AB122" s="45" t="s">
        <v>182</v>
      </c>
      <c r="AC122" s="45" t="s">
        <v>194</v>
      </c>
      <c r="AD122" s="46" t="s">
        <v>223</v>
      </c>
      <c r="AI122" s="26">
        <v>42</v>
      </c>
      <c r="AJ122" s="26" t="str">
        <f t="shared" si="5"/>
        <v>-</v>
      </c>
    </row>
    <row r="123" spans="13:36" ht="15.75" hidden="1" x14ac:dyDescent="0.25">
      <c r="M123"/>
      <c r="N123"/>
      <c r="O123"/>
      <c r="P123"/>
      <c r="Q123"/>
      <c r="R123"/>
      <c r="S123"/>
      <c r="T123"/>
      <c r="U123" s="36" t="str">
        <f t="shared" si="0"/>
        <v/>
      </c>
      <c r="V123" s="36" t="str">
        <f t="shared" si="1"/>
        <v/>
      </c>
      <c r="W123" s="37" t="s">
        <v>185</v>
      </c>
      <c r="X123" s="38" t="s">
        <v>210</v>
      </c>
      <c r="Z123" s="45" t="str">
        <f t="shared" si="2"/>
        <v/>
      </c>
      <c r="AA123" s="45" t="str">
        <f t="shared" si="3"/>
        <v/>
      </c>
      <c r="AB123" s="45" t="s">
        <v>182</v>
      </c>
      <c r="AC123" s="45" t="s">
        <v>194</v>
      </c>
      <c r="AD123" s="46" t="s">
        <v>245</v>
      </c>
      <c r="AI123" s="26">
        <v>43</v>
      </c>
      <c r="AJ123" s="26" t="str">
        <f t="shared" si="5"/>
        <v>-</v>
      </c>
    </row>
    <row r="124" spans="13:36" ht="15.75" hidden="1" x14ac:dyDescent="0.25">
      <c r="M124"/>
      <c r="N124"/>
      <c r="O124"/>
      <c r="P124"/>
      <c r="Q124"/>
      <c r="R124"/>
      <c r="S124"/>
      <c r="T124"/>
      <c r="U124" s="36" t="str">
        <f t="shared" si="0"/>
        <v/>
      </c>
      <c r="V124" s="36" t="str">
        <f t="shared" si="1"/>
        <v/>
      </c>
      <c r="W124" s="37" t="s">
        <v>185</v>
      </c>
      <c r="X124" s="38" t="s">
        <v>211</v>
      </c>
      <c r="Z124" s="45" t="str">
        <f t="shared" si="2"/>
        <v/>
      </c>
      <c r="AA124" s="45" t="str">
        <f t="shared" si="3"/>
        <v/>
      </c>
      <c r="AB124" s="45" t="s">
        <v>182</v>
      </c>
      <c r="AC124" s="45" t="s">
        <v>194</v>
      </c>
      <c r="AD124" s="46" t="s">
        <v>246</v>
      </c>
      <c r="AI124" s="26">
        <v>44</v>
      </c>
      <c r="AJ124" s="26" t="str">
        <f t="shared" si="5"/>
        <v>-</v>
      </c>
    </row>
    <row r="125" spans="13:36" ht="15.75" hidden="1" x14ac:dyDescent="0.25">
      <c r="M125"/>
      <c r="N125"/>
      <c r="O125"/>
      <c r="P125"/>
      <c r="Q125"/>
      <c r="R125"/>
      <c r="S125"/>
      <c r="T125"/>
      <c r="U125" s="36" t="str">
        <f t="shared" si="0"/>
        <v/>
      </c>
      <c r="V125" s="36" t="str">
        <f t="shared" si="1"/>
        <v/>
      </c>
      <c r="W125" s="37" t="s">
        <v>185</v>
      </c>
      <c r="X125" s="38" t="s">
        <v>212</v>
      </c>
      <c r="Z125" s="45" t="str">
        <f t="shared" si="2"/>
        <v/>
      </c>
      <c r="AA125" s="45" t="str">
        <f t="shared" si="3"/>
        <v/>
      </c>
      <c r="AB125" s="45" t="s">
        <v>182</v>
      </c>
      <c r="AC125" s="45" t="s">
        <v>194</v>
      </c>
      <c r="AD125" s="46" t="s">
        <v>247</v>
      </c>
      <c r="AI125" s="26">
        <v>45</v>
      </c>
      <c r="AJ125" s="26" t="str">
        <f t="shared" si="5"/>
        <v>-</v>
      </c>
    </row>
    <row r="126" spans="13:36" ht="15.75" hidden="1" x14ac:dyDescent="0.25">
      <c r="M126"/>
      <c r="N126"/>
      <c r="O126"/>
      <c r="P126"/>
      <c r="Q126"/>
      <c r="R126"/>
      <c r="S126"/>
      <c r="T126"/>
      <c r="U126" s="36">
        <f t="shared" si="0"/>
        <v>1</v>
      </c>
      <c r="V126" s="36">
        <f t="shared" si="1"/>
        <v>126</v>
      </c>
      <c r="W126" s="37" t="s">
        <v>186</v>
      </c>
      <c r="X126" s="38" t="s">
        <v>187</v>
      </c>
      <c r="Z126" s="45" t="str">
        <f t="shared" si="2"/>
        <v/>
      </c>
      <c r="AA126" s="45" t="str">
        <f t="shared" si="3"/>
        <v/>
      </c>
      <c r="AB126" s="45" t="s">
        <v>182</v>
      </c>
      <c r="AC126" s="45" t="s">
        <v>195</v>
      </c>
      <c r="AD126" s="46" t="s">
        <v>244</v>
      </c>
      <c r="AI126" s="26">
        <v>46</v>
      </c>
      <c r="AJ126" s="26" t="str">
        <f t="shared" si="5"/>
        <v>-</v>
      </c>
    </row>
    <row r="127" spans="13:36" ht="15.75" hidden="1" x14ac:dyDescent="0.25">
      <c r="M127"/>
      <c r="N127"/>
      <c r="O127"/>
      <c r="P127"/>
      <c r="Q127"/>
      <c r="R127"/>
      <c r="S127"/>
      <c r="T127"/>
      <c r="U127" s="36">
        <f t="shared" si="0"/>
        <v>2</v>
      </c>
      <c r="V127" s="36">
        <f t="shared" si="1"/>
        <v>127</v>
      </c>
      <c r="W127" s="39" t="s">
        <v>186</v>
      </c>
      <c r="X127" s="40" t="s">
        <v>213</v>
      </c>
      <c r="Z127" s="45" t="str">
        <f t="shared" si="2"/>
        <v/>
      </c>
      <c r="AA127" s="45" t="str">
        <f t="shared" si="3"/>
        <v/>
      </c>
      <c r="AB127" s="45" t="s">
        <v>182</v>
      </c>
      <c r="AC127" s="45" t="s">
        <v>195</v>
      </c>
      <c r="AD127" s="46" t="s">
        <v>142</v>
      </c>
      <c r="AI127" s="26">
        <v>47</v>
      </c>
      <c r="AJ127" s="26" t="str">
        <f t="shared" si="5"/>
        <v>-</v>
      </c>
    </row>
    <row r="128" spans="13:36" ht="15.75" hidden="1" x14ac:dyDescent="0.25">
      <c r="M128"/>
      <c r="N128"/>
      <c r="O128"/>
      <c r="P128"/>
      <c r="Q128"/>
      <c r="R128"/>
      <c r="S128"/>
      <c r="T128"/>
      <c r="U128" s="36">
        <f t="shared" si="0"/>
        <v>3</v>
      </c>
      <c r="V128" s="36">
        <f t="shared" si="1"/>
        <v>128</v>
      </c>
      <c r="W128" s="39" t="s">
        <v>186</v>
      </c>
      <c r="X128" s="40" t="s">
        <v>214</v>
      </c>
      <c r="Z128" s="45" t="str">
        <f t="shared" si="2"/>
        <v/>
      </c>
      <c r="AA128" s="45" t="str">
        <f t="shared" si="3"/>
        <v/>
      </c>
      <c r="AB128" s="45" t="s">
        <v>182</v>
      </c>
      <c r="AC128" s="45" t="s">
        <v>195</v>
      </c>
      <c r="AD128" s="46" t="s">
        <v>248</v>
      </c>
      <c r="AI128" s="26">
        <v>48</v>
      </c>
      <c r="AJ128" s="26" t="str">
        <f t="shared" si="5"/>
        <v>-</v>
      </c>
    </row>
    <row r="129" spans="13:36" ht="15.75" hidden="1" x14ac:dyDescent="0.25">
      <c r="M129"/>
      <c r="N129"/>
      <c r="O129"/>
      <c r="P129"/>
      <c r="Q129"/>
      <c r="R129"/>
      <c r="S129"/>
      <c r="T129"/>
      <c r="U129" s="36">
        <f t="shared" si="0"/>
        <v>4</v>
      </c>
      <c r="V129" s="36">
        <f t="shared" si="1"/>
        <v>129</v>
      </c>
      <c r="W129" s="39" t="s">
        <v>186</v>
      </c>
      <c r="X129" s="40" t="s">
        <v>215</v>
      </c>
      <c r="Z129" s="45" t="str">
        <f t="shared" si="2"/>
        <v/>
      </c>
      <c r="AA129" s="45" t="str">
        <f t="shared" si="3"/>
        <v/>
      </c>
      <c r="AB129" s="45" t="s">
        <v>182</v>
      </c>
      <c r="AC129" s="45" t="s">
        <v>195</v>
      </c>
      <c r="AD129" s="46" t="s">
        <v>103</v>
      </c>
      <c r="AI129" s="26">
        <v>49</v>
      </c>
      <c r="AJ129" s="26" t="str">
        <f t="shared" si="5"/>
        <v>-</v>
      </c>
    </row>
    <row r="130" spans="13:36" ht="15.75" hidden="1" x14ac:dyDescent="0.25">
      <c r="M130"/>
      <c r="N130"/>
      <c r="O130"/>
      <c r="P130"/>
      <c r="Q130"/>
      <c r="R130"/>
      <c r="S130"/>
      <c r="T130"/>
      <c r="U130" s="36">
        <f t="shared" si="0"/>
        <v>5</v>
      </c>
      <c r="V130" s="36">
        <f t="shared" si="1"/>
        <v>130</v>
      </c>
      <c r="W130" s="39" t="s">
        <v>186</v>
      </c>
      <c r="X130" s="40" t="s">
        <v>216</v>
      </c>
      <c r="Z130" s="45" t="str">
        <f t="shared" si="2"/>
        <v/>
      </c>
      <c r="AA130" s="45" t="str">
        <f t="shared" si="3"/>
        <v/>
      </c>
      <c r="AB130" s="45" t="s">
        <v>182</v>
      </c>
      <c r="AC130" s="45" t="s">
        <v>195</v>
      </c>
      <c r="AD130" s="46" t="s">
        <v>145</v>
      </c>
      <c r="AI130" s="26">
        <v>50</v>
      </c>
      <c r="AJ130" s="26" t="str">
        <f t="shared" si="5"/>
        <v>-</v>
      </c>
    </row>
    <row r="131" spans="13:36" ht="15.75" hidden="1" x14ac:dyDescent="0.25">
      <c r="M131"/>
      <c r="N131"/>
      <c r="O131"/>
      <c r="P131"/>
      <c r="Q131"/>
      <c r="R131"/>
      <c r="S131"/>
      <c r="T131"/>
      <c r="U131" s="36">
        <f t="shared" si="0"/>
        <v>6</v>
      </c>
      <c r="V131" s="36">
        <f t="shared" si="1"/>
        <v>131</v>
      </c>
      <c r="W131" s="39" t="s">
        <v>186</v>
      </c>
      <c r="X131" s="40" t="s">
        <v>217</v>
      </c>
      <c r="Z131" s="45" t="str">
        <f t="shared" si="2"/>
        <v/>
      </c>
      <c r="AA131" s="45" t="str">
        <f t="shared" si="3"/>
        <v/>
      </c>
      <c r="AB131" s="45" t="s">
        <v>182</v>
      </c>
      <c r="AC131" s="45" t="s">
        <v>195</v>
      </c>
      <c r="AD131" s="46" t="s">
        <v>249</v>
      </c>
      <c r="AI131" s="26">
        <v>51</v>
      </c>
      <c r="AJ131" s="26" t="str">
        <f t="shared" si="5"/>
        <v>-</v>
      </c>
    </row>
    <row r="132" spans="13:36" ht="15.75" hidden="1" x14ac:dyDescent="0.25">
      <c r="U132" s="36">
        <f t="shared" si="0"/>
        <v>7</v>
      </c>
      <c r="V132" s="36">
        <f t="shared" si="1"/>
        <v>132</v>
      </c>
      <c r="W132" s="39" t="s">
        <v>186</v>
      </c>
      <c r="X132" s="40" t="s">
        <v>218</v>
      </c>
      <c r="Z132" s="45" t="str">
        <f t="shared" si="2"/>
        <v/>
      </c>
      <c r="AA132" s="45" t="str">
        <f t="shared" si="3"/>
        <v/>
      </c>
      <c r="AB132" s="45" t="s">
        <v>182</v>
      </c>
      <c r="AC132" s="45" t="s">
        <v>195</v>
      </c>
      <c r="AD132" s="46" t="s">
        <v>250</v>
      </c>
      <c r="AI132" s="26">
        <v>52</v>
      </c>
      <c r="AJ132" s="26" t="str">
        <f t="shared" si="5"/>
        <v>-</v>
      </c>
    </row>
    <row r="133" spans="13:36" ht="15.75" hidden="1" x14ac:dyDescent="0.25">
      <c r="U133" s="36">
        <f t="shared" si="0"/>
        <v>8</v>
      </c>
      <c r="V133" s="36">
        <f t="shared" si="1"/>
        <v>133</v>
      </c>
      <c r="W133" s="39" t="s">
        <v>186</v>
      </c>
      <c r="X133" s="40" t="s">
        <v>219</v>
      </c>
      <c r="Z133" s="45" t="str">
        <f t="shared" si="2"/>
        <v/>
      </c>
      <c r="AA133" s="45" t="str">
        <f t="shared" si="3"/>
        <v/>
      </c>
      <c r="AB133" s="45" t="s">
        <v>182</v>
      </c>
      <c r="AC133" s="45" t="s">
        <v>195</v>
      </c>
      <c r="AD133" s="46" t="s">
        <v>251</v>
      </c>
      <c r="AI133" s="26">
        <v>53</v>
      </c>
      <c r="AJ133" s="26" t="str">
        <f t="shared" si="5"/>
        <v>-</v>
      </c>
    </row>
    <row r="134" spans="13:36" ht="15.75" hidden="1" x14ac:dyDescent="0.25">
      <c r="Z134" s="45" t="str">
        <f t="shared" si="2"/>
        <v/>
      </c>
      <c r="AA134" s="45" t="str">
        <f t="shared" si="3"/>
        <v/>
      </c>
      <c r="AB134" s="45" t="s">
        <v>182</v>
      </c>
      <c r="AC134" s="45" t="s">
        <v>195</v>
      </c>
      <c r="AD134" s="46" t="s">
        <v>104</v>
      </c>
      <c r="AI134" s="26">
        <v>54</v>
      </c>
      <c r="AJ134" s="26" t="str">
        <f t="shared" si="5"/>
        <v>-</v>
      </c>
    </row>
    <row r="135" spans="13:36" ht="15.75" hidden="1" x14ac:dyDescent="0.25">
      <c r="Z135" s="45" t="str">
        <f t="shared" si="2"/>
        <v/>
      </c>
      <c r="AA135" s="45" t="str">
        <f t="shared" si="3"/>
        <v/>
      </c>
      <c r="AB135" s="45" t="s">
        <v>182</v>
      </c>
      <c r="AC135" s="45" t="s">
        <v>196</v>
      </c>
      <c r="AD135" s="46" t="s">
        <v>252</v>
      </c>
      <c r="AI135" s="26">
        <v>55</v>
      </c>
      <c r="AJ135" s="26" t="str">
        <f t="shared" si="5"/>
        <v>-</v>
      </c>
    </row>
    <row r="136" spans="13:36" ht="15.75" hidden="1" x14ac:dyDescent="0.25">
      <c r="Z136" s="45" t="str">
        <f t="shared" si="2"/>
        <v/>
      </c>
      <c r="AA136" s="45" t="str">
        <f t="shared" si="3"/>
        <v/>
      </c>
      <c r="AB136" s="45" t="s">
        <v>183</v>
      </c>
      <c r="AC136" s="45" t="s">
        <v>197</v>
      </c>
      <c r="AD136" s="46" t="s">
        <v>253</v>
      </c>
      <c r="AI136" s="26">
        <v>56</v>
      </c>
      <c r="AJ136" s="26" t="str">
        <f t="shared" si="5"/>
        <v>-</v>
      </c>
    </row>
    <row r="137" spans="13:36" ht="15.75" hidden="1" x14ac:dyDescent="0.25">
      <c r="Z137" s="45" t="str">
        <f t="shared" si="2"/>
        <v/>
      </c>
      <c r="AA137" s="45" t="str">
        <f t="shared" si="3"/>
        <v/>
      </c>
      <c r="AB137" s="45" t="s">
        <v>183</v>
      </c>
      <c r="AC137" s="45" t="s">
        <v>197</v>
      </c>
      <c r="AD137" s="46" t="s">
        <v>254</v>
      </c>
      <c r="AI137" s="26">
        <v>57</v>
      </c>
      <c r="AJ137" s="26" t="str">
        <f t="shared" si="5"/>
        <v>-</v>
      </c>
    </row>
    <row r="138" spans="13:36" ht="15.75" hidden="1" x14ac:dyDescent="0.25">
      <c r="Z138" s="45" t="str">
        <f t="shared" si="2"/>
        <v/>
      </c>
      <c r="AA138" s="45" t="str">
        <f t="shared" si="3"/>
        <v/>
      </c>
      <c r="AB138" s="45" t="s">
        <v>183</v>
      </c>
      <c r="AC138" s="45" t="s">
        <v>197</v>
      </c>
      <c r="AD138" s="46" t="s">
        <v>255</v>
      </c>
      <c r="AI138" s="26">
        <v>58</v>
      </c>
      <c r="AJ138" s="26" t="str">
        <f t="shared" si="5"/>
        <v>-</v>
      </c>
    </row>
    <row r="139" spans="13:36" ht="15.75" hidden="1" x14ac:dyDescent="0.25">
      <c r="Z139" s="45" t="str">
        <f t="shared" si="2"/>
        <v/>
      </c>
      <c r="AA139" s="45" t="str">
        <f t="shared" si="3"/>
        <v/>
      </c>
      <c r="AB139" s="45" t="s">
        <v>183</v>
      </c>
      <c r="AC139" s="45" t="s">
        <v>189</v>
      </c>
      <c r="AD139" s="46" t="s">
        <v>223</v>
      </c>
      <c r="AI139" s="26">
        <v>59</v>
      </c>
      <c r="AJ139" s="26" t="str">
        <f t="shared" si="5"/>
        <v>-</v>
      </c>
    </row>
    <row r="140" spans="13:36" ht="15.75" hidden="1" x14ac:dyDescent="0.25">
      <c r="Z140" s="45" t="str">
        <f t="shared" si="2"/>
        <v/>
      </c>
      <c r="AA140" s="45" t="str">
        <f t="shared" si="3"/>
        <v/>
      </c>
      <c r="AB140" s="45" t="s">
        <v>183</v>
      </c>
      <c r="AC140" s="45" t="s">
        <v>189</v>
      </c>
      <c r="AD140" s="46" t="s">
        <v>256</v>
      </c>
      <c r="AI140" s="26">
        <v>60</v>
      </c>
      <c r="AJ140" s="26" t="str">
        <f t="shared" si="5"/>
        <v>-</v>
      </c>
    </row>
    <row r="141" spans="13:36" ht="15.75" hidden="1" x14ac:dyDescent="0.25">
      <c r="M141"/>
      <c r="Z141" s="45" t="str">
        <f t="shared" si="2"/>
        <v/>
      </c>
      <c r="AA141" s="45" t="str">
        <f t="shared" si="3"/>
        <v/>
      </c>
      <c r="AB141" s="45" t="s">
        <v>183</v>
      </c>
      <c r="AC141" s="45" t="s">
        <v>189</v>
      </c>
      <c r="AD141" s="46" t="s">
        <v>257</v>
      </c>
      <c r="AI141" s="26">
        <v>61</v>
      </c>
      <c r="AJ141" s="26" t="str">
        <f t="shared" si="5"/>
        <v>-</v>
      </c>
    </row>
    <row r="142" spans="13:36" ht="15.75" hidden="1" x14ac:dyDescent="0.25">
      <c r="M142"/>
      <c r="Z142" s="45" t="str">
        <f t="shared" si="2"/>
        <v/>
      </c>
      <c r="AA142" s="45" t="str">
        <f t="shared" si="3"/>
        <v/>
      </c>
      <c r="AB142" s="45" t="s">
        <v>183</v>
      </c>
      <c r="AC142" s="45" t="s">
        <v>198</v>
      </c>
      <c r="AD142" s="46" t="s">
        <v>258</v>
      </c>
      <c r="AI142" s="26">
        <v>62</v>
      </c>
      <c r="AJ142" s="26" t="str">
        <f t="shared" si="5"/>
        <v>-</v>
      </c>
    </row>
    <row r="143" spans="13:36" ht="15.75" hidden="1" x14ac:dyDescent="0.25">
      <c r="M143"/>
      <c r="Z143" s="45" t="str">
        <f t="shared" si="2"/>
        <v/>
      </c>
      <c r="AA143" s="45" t="str">
        <f t="shared" si="3"/>
        <v/>
      </c>
      <c r="AB143" s="45" t="s">
        <v>183</v>
      </c>
      <c r="AC143" s="45" t="s">
        <v>198</v>
      </c>
      <c r="AD143" s="46" t="s">
        <v>87</v>
      </c>
      <c r="AI143" s="26">
        <v>63</v>
      </c>
      <c r="AJ143" s="26" t="str">
        <f t="shared" si="5"/>
        <v>-</v>
      </c>
    </row>
    <row r="144" spans="13:36" ht="15.75" hidden="1" x14ac:dyDescent="0.25">
      <c r="M144"/>
      <c r="Z144" s="45" t="str">
        <f t="shared" si="2"/>
        <v/>
      </c>
      <c r="AA144" s="45" t="str">
        <f t="shared" si="3"/>
        <v/>
      </c>
      <c r="AB144" s="45" t="s">
        <v>183</v>
      </c>
      <c r="AC144" s="45" t="s">
        <v>198</v>
      </c>
      <c r="AD144" s="46" t="s">
        <v>259</v>
      </c>
      <c r="AI144" s="26">
        <v>64</v>
      </c>
      <c r="AJ144" s="26" t="str">
        <f t="shared" si="5"/>
        <v>-</v>
      </c>
    </row>
    <row r="145" spans="13:36" ht="15.75" hidden="1" x14ac:dyDescent="0.25">
      <c r="M145"/>
      <c r="Z145" s="45" t="str">
        <f t="shared" si="2"/>
        <v/>
      </c>
      <c r="AA145" s="45" t="str">
        <f t="shared" si="3"/>
        <v/>
      </c>
      <c r="AB145" s="45" t="s">
        <v>183</v>
      </c>
      <c r="AC145" s="45" t="s">
        <v>198</v>
      </c>
      <c r="AD145" s="46" t="s">
        <v>226</v>
      </c>
      <c r="AI145" s="26">
        <v>65</v>
      </c>
      <c r="AJ145" s="26" t="str">
        <f t="shared" si="5"/>
        <v>-</v>
      </c>
    </row>
    <row r="146" spans="13:36" ht="15.75" hidden="1" x14ac:dyDescent="0.25">
      <c r="M146"/>
      <c r="Z146" s="45" t="str">
        <f t="shared" ref="Z146:Z209" si="12">IFERROR(RANK($AA146,$AA$81:$AA$500,1),"")</f>
        <v/>
      </c>
      <c r="AA146" s="45" t="str">
        <f t="shared" ref="AA146:AA209" si="13">IF(ISNUMBER(MATCH($AC146,$G$3,0)),ROW($AC146),"")</f>
        <v/>
      </c>
      <c r="AB146" s="45" t="s">
        <v>183</v>
      </c>
      <c r="AC146" s="45" t="s">
        <v>198</v>
      </c>
      <c r="AD146" s="46" t="s">
        <v>260</v>
      </c>
      <c r="AI146" s="26">
        <v>66</v>
      </c>
      <c r="AJ146" s="26" t="str">
        <f t="shared" ref="AJ146:AJ180" si="14">IFERROR(VLOOKUP(AI146,$Z:$AD,5,FALSE),"-")</f>
        <v>-</v>
      </c>
    </row>
    <row r="147" spans="13:36" ht="15.75" hidden="1" x14ac:dyDescent="0.25">
      <c r="M147"/>
      <c r="Z147" s="45" t="str">
        <f t="shared" si="12"/>
        <v/>
      </c>
      <c r="AA147" s="45" t="str">
        <f t="shared" si="13"/>
        <v/>
      </c>
      <c r="AB147" s="45" t="s">
        <v>183</v>
      </c>
      <c r="AC147" s="45" t="s">
        <v>198</v>
      </c>
      <c r="AD147" s="46" t="s">
        <v>88</v>
      </c>
      <c r="AI147" s="26">
        <v>67</v>
      </c>
      <c r="AJ147" s="26" t="str">
        <f t="shared" si="14"/>
        <v>-</v>
      </c>
    </row>
    <row r="148" spans="13:36" ht="15.75" hidden="1" x14ac:dyDescent="0.25">
      <c r="M148"/>
      <c r="Z148" s="45" t="str">
        <f t="shared" si="12"/>
        <v/>
      </c>
      <c r="AA148" s="45" t="str">
        <f t="shared" si="13"/>
        <v/>
      </c>
      <c r="AB148" s="45" t="s">
        <v>183</v>
      </c>
      <c r="AC148" s="45" t="s">
        <v>198</v>
      </c>
      <c r="AD148" s="46" t="s">
        <v>261</v>
      </c>
      <c r="AI148" s="26">
        <v>68</v>
      </c>
      <c r="AJ148" s="26" t="str">
        <f t="shared" si="14"/>
        <v>-</v>
      </c>
    </row>
    <row r="149" spans="13:36" ht="15.75" hidden="1" x14ac:dyDescent="0.25">
      <c r="M149"/>
      <c r="Z149" s="45" t="str">
        <f t="shared" si="12"/>
        <v/>
      </c>
      <c r="AA149" s="45" t="str">
        <f t="shared" si="13"/>
        <v/>
      </c>
      <c r="AB149" s="45" t="s">
        <v>183</v>
      </c>
      <c r="AC149" s="45" t="s">
        <v>198</v>
      </c>
      <c r="AD149" s="46" t="s">
        <v>89</v>
      </c>
      <c r="AI149" s="26">
        <v>69</v>
      </c>
      <c r="AJ149" s="26" t="str">
        <f t="shared" si="14"/>
        <v>-</v>
      </c>
    </row>
    <row r="150" spans="13:36" ht="15.75" hidden="1" x14ac:dyDescent="0.25">
      <c r="M150"/>
      <c r="Z150" s="45" t="str">
        <f t="shared" si="12"/>
        <v/>
      </c>
      <c r="AA150" s="45" t="str">
        <f t="shared" si="13"/>
        <v/>
      </c>
      <c r="AB150" s="45" t="s">
        <v>183</v>
      </c>
      <c r="AC150" s="45" t="s">
        <v>198</v>
      </c>
      <c r="AD150" s="46" t="s">
        <v>262</v>
      </c>
      <c r="AI150" s="26">
        <v>70</v>
      </c>
      <c r="AJ150" s="26" t="str">
        <f t="shared" si="14"/>
        <v>-</v>
      </c>
    </row>
    <row r="151" spans="13:36" ht="15.75" hidden="1" x14ac:dyDescent="0.25">
      <c r="M151"/>
      <c r="Z151" s="45" t="str">
        <f t="shared" si="12"/>
        <v/>
      </c>
      <c r="AA151" s="45" t="str">
        <f t="shared" si="13"/>
        <v/>
      </c>
      <c r="AB151" s="45" t="s">
        <v>183</v>
      </c>
      <c r="AC151" s="45" t="s">
        <v>191</v>
      </c>
      <c r="AD151" s="46" t="s">
        <v>263</v>
      </c>
      <c r="AI151" s="26">
        <v>71</v>
      </c>
      <c r="AJ151" s="26" t="str">
        <f t="shared" si="14"/>
        <v>-</v>
      </c>
    </row>
    <row r="152" spans="13:36" ht="15.75" hidden="1" x14ac:dyDescent="0.25">
      <c r="M152"/>
      <c r="Z152" s="45" t="str">
        <f t="shared" si="12"/>
        <v/>
      </c>
      <c r="AA152" s="45" t="str">
        <f t="shared" si="13"/>
        <v/>
      </c>
      <c r="AB152" s="45" t="s">
        <v>183</v>
      </c>
      <c r="AC152" s="45" t="s">
        <v>191</v>
      </c>
      <c r="AD152" s="46" t="s">
        <v>230</v>
      </c>
      <c r="AI152" s="26">
        <v>72</v>
      </c>
      <c r="AJ152" s="26" t="str">
        <f t="shared" si="14"/>
        <v>-</v>
      </c>
    </row>
    <row r="153" spans="13:36" ht="15.75" hidden="1" x14ac:dyDescent="0.25">
      <c r="M153"/>
      <c r="Z153" s="45" t="str">
        <f t="shared" si="12"/>
        <v/>
      </c>
      <c r="AA153" s="45" t="str">
        <f t="shared" si="13"/>
        <v/>
      </c>
      <c r="AB153" s="45" t="s">
        <v>183</v>
      </c>
      <c r="AC153" s="45" t="s">
        <v>191</v>
      </c>
      <c r="AD153" s="46" t="s">
        <v>264</v>
      </c>
      <c r="AI153" s="26">
        <v>73</v>
      </c>
      <c r="AJ153" s="26" t="str">
        <f t="shared" si="14"/>
        <v>-</v>
      </c>
    </row>
    <row r="154" spans="13:36" ht="15.75" hidden="1" x14ac:dyDescent="0.25">
      <c r="M154"/>
      <c r="Z154" s="45" t="str">
        <f t="shared" si="12"/>
        <v/>
      </c>
      <c r="AA154" s="45" t="str">
        <f t="shared" si="13"/>
        <v/>
      </c>
      <c r="AB154" s="45" t="s">
        <v>183</v>
      </c>
      <c r="AC154" s="45" t="s">
        <v>191</v>
      </c>
      <c r="AD154" s="46" t="s">
        <v>265</v>
      </c>
      <c r="AI154" s="26">
        <v>74</v>
      </c>
      <c r="AJ154" s="26" t="str">
        <f t="shared" si="14"/>
        <v>-</v>
      </c>
    </row>
    <row r="155" spans="13:36" ht="15.75" hidden="1" x14ac:dyDescent="0.25">
      <c r="M155"/>
      <c r="Z155" s="45" t="str">
        <f t="shared" si="12"/>
        <v/>
      </c>
      <c r="AA155" s="45" t="str">
        <f t="shared" si="13"/>
        <v/>
      </c>
      <c r="AB155" s="45" t="s">
        <v>183</v>
      </c>
      <c r="AC155" s="45" t="s">
        <v>191</v>
      </c>
      <c r="AD155" s="46" t="s">
        <v>266</v>
      </c>
      <c r="AI155" s="26">
        <v>75</v>
      </c>
      <c r="AJ155" s="26" t="str">
        <f t="shared" si="14"/>
        <v>-</v>
      </c>
    </row>
    <row r="156" spans="13:36" ht="15.75" hidden="1" x14ac:dyDescent="0.25">
      <c r="M156"/>
      <c r="Z156" s="45" t="str">
        <f t="shared" si="12"/>
        <v/>
      </c>
      <c r="AA156" s="45" t="str">
        <f t="shared" si="13"/>
        <v/>
      </c>
      <c r="AB156" s="45" t="s">
        <v>183</v>
      </c>
      <c r="AC156" s="45" t="s">
        <v>191</v>
      </c>
      <c r="AD156" s="46" t="s">
        <v>267</v>
      </c>
      <c r="AI156" s="26">
        <v>76</v>
      </c>
      <c r="AJ156" s="26" t="str">
        <f t="shared" si="14"/>
        <v>-</v>
      </c>
    </row>
    <row r="157" spans="13:36" ht="15.75" hidden="1" x14ac:dyDescent="0.25">
      <c r="M157"/>
      <c r="Z157" s="45" t="str">
        <f t="shared" si="12"/>
        <v/>
      </c>
      <c r="AA157" s="45" t="str">
        <f t="shared" si="13"/>
        <v/>
      </c>
      <c r="AB157" s="45" t="s">
        <v>183</v>
      </c>
      <c r="AC157" s="45" t="s">
        <v>199</v>
      </c>
      <c r="AD157" s="46" t="s">
        <v>268</v>
      </c>
      <c r="AI157" s="26">
        <v>77</v>
      </c>
      <c r="AJ157" s="26" t="str">
        <f t="shared" si="14"/>
        <v>-</v>
      </c>
    </row>
    <row r="158" spans="13:36" ht="15.75" hidden="1" x14ac:dyDescent="0.25">
      <c r="M158"/>
      <c r="Z158" s="45" t="str">
        <f t="shared" si="12"/>
        <v/>
      </c>
      <c r="AA158" s="45" t="str">
        <f t="shared" si="13"/>
        <v/>
      </c>
      <c r="AB158" s="45" t="s">
        <v>183</v>
      </c>
      <c r="AC158" s="45" t="s">
        <v>199</v>
      </c>
      <c r="AD158" s="46" t="s">
        <v>91</v>
      </c>
      <c r="AI158" s="26">
        <v>78</v>
      </c>
      <c r="AJ158" s="26" t="str">
        <f t="shared" si="14"/>
        <v>-</v>
      </c>
    </row>
    <row r="159" spans="13:36" ht="15.75" hidden="1" x14ac:dyDescent="0.25">
      <c r="M159"/>
      <c r="Z159" s="45" t="str">
        <f t="shared" si="12"/>
        <v/>
      </c>
      <c r="AA159" s="45" t="str">
        <f t="shared" si="13"/>
        <v/>
      </c>
      <c r="AB159" s="45" t="s">
        <v>183</v>
      </c>
      <c r="AC159" s="45" t="s">
        <v>200</v>
      </c>
      <c r="AD159" s="46" t="s">
        <v>92</v>
      </c>
      <c r="AI159" s="26">
        <v>79</v>
      </c>
      <c r="AJ159" s="26" t="str">
        <f t="shared" si="14"/>
        <v>-</v>
      </c>
    </row>
    <row r="160" spans="13:36" ht="15.75" hidden="1" x14ac:dyDescent="0.25">
      <c r="M160"/>
      <c r="Z160" s="45" t="str">
        <f t="shared" si="12"/>
        <v/>
      </c>
      <c r="AA160" s="45" t="str">
        <f t="shared" si="13"/>
        <v/>
      </c>
      <c r="AB160" s="45" t="s">
        <v>183</v>
      </c>
      <c r="AC160" s="45" t="s">
        <v>200</v>
      </c>
      <c r="AD160" s="46" t="s">
        <v>232</v>
      </c>
      <c r="AI160" s="26">
        <v>80</v>
      </c>
      <c r="AJ160" s="26" t="str">
        <f t="shared" si="14"/>
        <v>-</v>
      </c>
    </row>
    <row r="161" spans="13:36" ht="15.75" hidden="1" x14ac:dyDescent="0.25">
      <c r="M161"/>
      <c r="Z161" s="45" t="str">
        <f t="shared" si="12"/>
        <v/>
      </c>
      <c r="AA161" s="45" t="str">
        <f t="shared" si="13"/>
        <v/>
      </c>
      <c r="AB161" s="45" t="s">
        <v>183</v>
      </c>
      <c r="AC161" s="45" t="s">
        <v>200</v>
      </c>
      <c r="AD161" s="46" t="s">
        <v>269</v>
      </c>
      <c r="AI161" s="26">
        <v>81</v>
      </c>
      <c r="AJ161" s="26" t="str">
        <f t="shared" si="14"/>
        <v>-</v>
      </c>
    </row>
    <row r="162" spans="13:36" ht="15.75" hidden="1" x14ac:dyDescent="0.25">
      <c r="M162"/>
      <c r="Z162" s="45" t="str">
        <f t="shared" si="12"/>
        <v/>
      </c>
      <c r="AA162" s="45" t="str">
        <f t="shared" si="13"/>
        <v/>
      </c>
      <c r="AB162" s="45" t="s">
        <v>183</v>
      </c>
      <c r="AC162" s="45" t="s">
        <v>200</v>
      </c>
      <c r="AD162" s="46" t="s">
        <v>270</v>
      </c>
      <c r="AI162" s="26">
        <v>82</v>
      </c>
      <c r="AJ162" s="26" t="str">
        <f t="shared" si="14"/>
        <v>-</v>
      </c>
    </row>
    <row r="163" spans="13:36" ht="15.75" hidden="1" x14ac:dyDescent="0.25">
      <c r="M163"/>
      <c r="Z163" s="45" t="str">
        <f t="shared" si="12"/>
        <v/>
      </c>
      <c r="AA163" s="45" t="str">
        <f t="shared" si="13"/>
        <v/>
      </c>
      <c r="AB163" s="45" t="s">
        <v>183</v>
      </c>
      <c r="AC163" s="45" t="s">
        <v>200</v>
      </c>
      <c r="AD163" s="46" t="s">
        <v>139</v>
      </c>
      <c r="AI163" s="26">
        <v>83</v>
      </c>
      <c r="AJ163" s="26" t="str">
        <f t="shared" si="14"/>
        <v>-</v>
      </c>
    </row>
    <row r="164" spans="13:36" ht="15.75" hidden="1" x14ac:dyDescent="0.25">
      <c r="M164"/>
      <c r="Z164" s="45" t="str">
        <f t="shared" si="12"/>
        <v/>
      </c>
      <c r="AA164" s="45" t="str">
        <f t="shared" si="13"/>
        <v/>
      </c>
      <c r="AB164" s="45" t="s">
        <v>183</v>
      </c>
      <c r="AC164" s="45" t="s">
        <v>200</v>
      </c>
      <c r="AD164" s="46" t="s">
        <v>271</v>
      </c>
      <c r="AI164" s="26">
        <v>84</v>
      </c>
      <c r="AJ164" s="26" t="str">
        <f t="shared" si="14"/>
        <v>-</v>
      </c>
    </row>
    <row r="165" spans="13:36" ht="15.75" hidden="1" x14ac:dyDescent="0.25">
      <c r="M165"/>
      <c r="Z165" s="45" t="str">
        <f t="shared" si="12"/>
        <v/>
      </c>
      <c r="AA165" s="45" t="str">
        <f t="shared" si="13"/>
        <v/>
      </c>
      <c r="AB165" s="45" t="s">
        <v>183</v>
      </c>
      <c r="AC165" s="45" t="s">
        <v>200</v>
      </c>
      <c r="AD165" s="46" t="s">
        <v>272</v>
      </c>
      <c r="AI165" s="26">
        <v>85</v>
      </c>
      <c r="AJ165" s="26" t="str">
        <f t="shared" si="14"/>
        <v>-</v>
      </c>
    </row>
    <row r="166" spans="13:36" ht="15.75" hidden="1" x14ac:dyDescent="0.25">
      <c r="M166"/>
      <c r="Z166" s="45" t="str">
        <f t="shared" si="12"/>
        <v/>
      </c>
      <c r="AA166" s="45" t="str">
        <f t="shared" si="13"/>
        <v/>
      </c>
      <c r="AB166" s="45" t="s">
        <v>183</v>
      </c>
      <c r="AC166" s="45" t="s">
        <v>200</v>
      </c>
      <c r="AD166" s="46" t="s">
        <v>137</v>
      </c>
      <c r="AI166" s="26">
        <v>86</v>
      </c>
      <c r="AJ166" s="26" t="str">
        <f t="shared" si="14"/>
        <v>-</v>
      </c>
    </row>
    <row r="167" spans="13:36" ht="15.75" hidden="1" x14ac:dyDescent="0.25">
      <c r="M167"/>
      <c r="Z167" s="45" t="str">
        <f t="shared" si="12"/>
        <v/>
      </c>
      <c r="AA167" s="45" t="str">
        <f t="shared" si="13"/>
        <v/>
      </c>
      <c r="AB167" s="45" t="s">
        <v>183</v>
      </c>
      <c r="AC167" s="45" t="s">
        <v>200</v>
      </c>
      <c r="AD167" s="46" t="s">
        <v>273</v>
      </c>
      <c r="AI167" s="26">
        <v>87</v>
      </c>
      <c r="AJ167" s="26" t="str">
        <f t="shared" si="14"/>
        <v>-</v>
      </c>
    </row>
    <row r="168" spans="13:36" ht="15.75" hidden="1" x14ac:dyDescent="0.25">
      <c r="M168"/>
      <c r="Z168" s="45" t="str">
        <f t="shared" si="12"/>
        <v/>
      </c>
      <c r="AA168" s="45" t="str">
        <f t="shared" si="13"/>
        <v/>
      </c>
      <c r="AB168" s="45" t="s">
        <v>183</v>
      </c>
      <c r="AC168" s="45" t="s">
        <v>200</v>
      </c>
      <c r="AD168" s="46" t="s">
        <v>274</v>
      </c>
      <c r="AI168" s="26">
        <v>88</v>
      </c>
      <c r="AJ168" s="26" t="str">
        <f t="shared" si="14"/>
        <v>-</v>
      </c>
    </row>
    <row r="169" spans="13:36" ht="15.75" hidden="1" x14ac:dyDescent="0.25">
      <c r="M169"/>
      <c r="Z169" s="45" t="str">
        <f t="shared" si="12"/>
        <v/>
      </c>
      <c r="AA169" s="45" t="str">
        <f t="shared" si="13"/>
        <v/>
      </c>
      <c r="AB169" s="45" t="s">
        <v>183</v>
      </c>
      <c r="AC169" s="45" t="s">
        <v>200</v>
      </c>
      <c r="AD169" s="46" t="s">
        <v>275</v>
      </c>
      <c r="AI169" s="26">
        <v>89</v>
      </c>
      <c r="AJ169" s="26" t="str">
        <f t="shared" si="14"/>
        <v>-</v>
      </c>
    </row>
    <row r="170" spans="13:36" ht="15.75" hidden="1" x14ac:dyDescent="0.25">
      <c r="M170"/>
      <c r="Z170" s="45" t="str">
        <f t="shared" si="12"/>
        <v/>
      </c>
      <c r="AA170" s="45" t="str">
        <f t="shared" si="13"/>
        <v/>
      </c>
      <c r="AB170" s="45" t="s">
        <v>183</v>
      </c>
      <c r="AC170" s="45" t="s">
        <v>200</v>
      </c>
      <c r="AD170" s="46" t="s">
        <v>107</v>
      </c>
      <c r="AI170" s="26">
        <v>90</v>
      </c>
      <c r="AJ170" s="26" t="str">
        <f t="shared" si="14"/>
        <v>-</v>
      </c>
    </row>
    <row r="171" spans="13:36" ht="15.75" hidden="1" x14ac:dyDescent="0.25">
      <c r="M171"/>
      <c r="Z171" s="45" t="str">
        <f t="shared" si="12"/>
        <v/>
      </c>
      <c r="AA171" s="45" t="str">
        <f t="shared" si="13"/>
        <v/>
      </c>
      <c r="AB171" s="45" t="s">
        <v>183</v>
      </c>
      <c r="AC171" s="45" t="s">
        <v>200</v>
      </c>
      <c r="AD171" s="46" t="s">
        <v>276</v>
      </c>
      <c r="AI171" s="26">
        <v>91</v>
      </c>
      <c r="AJ171" s="26" t="str">
        <f t="shared" si="14"/>
        <v>-</v>
      </c>
    </row>
    <row r="172" spans="13:36" ht="15.75" hidden="1" x14ac:dyDescent="0.25">
      <c r="M172"/>
      <c r="Z172" s="45" t="str">
        <f t="shared" si="12"/>
        <v/>
      </c>
      <c r="AA172" s="45" t="str">
        <f t="shared" si="13"/>
        <v/>
      </c>
      <c r="AB172" s="45" t="s">
        <v>183</v>
      </c>
      <c r="AC172" s="45" t="s">
        <v>200</v>
      </c>
      <c r="AD172" s="46" t="s">
        <v>94</v>
      </c>
      <c r="AI172" s="26">
        <v>92</v>
      </c>
      <c r="AJ172" s="26" t="str">
        <f t="shared" si="14"/>
        <v>-</v>
      </c>
    </row>
    <row r="173" spans="13:36" ht="15.75" hidden="1" x14ac:dyDescent="0.25">
      <c r="M173" s="20"/>
      <c r="Z173" s="45" t="str">
        <f t="shared" si="12"/>
        <v/>
      </c>
      <c r="AA173" s="45" t="str">
        <f t="shared" si="13"/>
        <v/>
      </c>
      <c r="AB173" s="45" t="s">
        <v>183</v>
      </c>
      <c r="AC173" s="45" t="s">
        <v>200</v>
      </c>
      <c r="AD173" s="46" t="s">
        <v>277</v>
      </c>
      <c r="AI173" s="26">
        <v>93</v>
      </c>
      <c r="AJ173" s="26" t="str">
        <f t="shared" si="14"/>
        <v>-</v>
      </c>
    </row>
    <row r="174" spans="13:36" ht="15.75" hidden="1" x14ac:dyDescent="0.25">
      <c r="M174" s="20"/>
      <c r="Z174" s="45" t="str">
        <f t="shared" si="12"/>
        <v/>
      </c>
      <c r="AA174" s="45" t="str">
        <f t="shared" si="13"/>
        <v/>
      </c>
      <c r="AB174" s="45" t="s">
        <v>183</v>
      </c>
      <c r="AC174" s="45" t="s">
        <v>200</v>
      </c>
      <c r="AD174" s="46" t="s">
        <v>278</v>
      </c>
      <c r="AI174" s="26">
        <v>94</v>
      </c>
      <c r="AJ174" s="26" t="str">
        <f t="shared" si="14"/>
        <v>-</v>
      </c>
    </row>
    <row r="175" spans="13:36" ht="15.75" hidden="1" x14ac:dyDescent="0.25">
      <c r="M175" s="20"/>
      <c r="Z175" s="45" t="str">
        <f t="shared" si="12"/>
        <v/>
      </c>
      <c r="AA175" s="45" t="str">
        <f t="shared" si="13"/>
        <v/>
      </c>
      <c r="AB175" s="45" t="s">
        <v>183</v>
      </c>
      <c r="AC175" s="45" t="s">
        <v>200</v>
      </c>
      <c r="AD175" s="46" t="s">
        <v>279</v>
      </c>
      <c r="AI175" s="26">
        <v>95</v>
      </c>
      <c r="AJ175" s="26" t="str">
        <f t="shared" si="14"/>
        <v>-</v>
      </c>
    </row>
    <row r="176" spans="13:36" ht="15.75" hidden="1" x14ac:dyDescent="0.25">
      <c r="M176" s="20"/>
      <c r="Z176" s="45" t="str">
        <f t="shared" si="12"/>
        <v/>
      </c>
      <c r="AA176" s="45" t="str">
        <f t="shared" si="13"/>
        <v/>
      </c>
      <c r="AB176" s="45" t="s">
        <v>183</v>
      </c>
      <c r="AC176" s="45" t="s">
        <v>200</v>
      </c>
      <c r="AD176" s="46" t="s">
        <v>280</v>
      </c>
      <c r="AI176" s="26">
        <v>96</v>
      </c>
      <c r="AJ176" s="26" t="str">
        <f t="shared" si="14"/>
        <v>-</v>
      </c>
    </row>
    <row r="177" spans="13:36" ht="15.75" hidden="1" x14ac:dyDescent="0.25">
      <c r="M177" s="20"/>
      <c r="Z177" s="45" t="str">
        <f t="shared" si="12"/>
        <v/>
      </c>
      <c r="AA177" s="45" t="str">
        <f t="shared" si="13"/>
        <v/>
      </c>
      <c r="AB177" s="45" t="s">
        <v>183</v>
      </c>
      <c r="AC177" s="45" t="s">
        <v>200</v>
      </c>
      <c r="AD177" s="46" t="s">
        <v>281</v>
      </c>
      <c r="AI177" s="26">
        <v>97</v>
      </c>
      <c r="AJ177" s="26" t="str">
        <f t="shared" si="14"/>
        <v>-</v>
      </c>
    </row>
    <row r="178" spans="13:36" ht="15.75" hidden="1" x14ac:dyDescent="0.25">
      <c r="M178" s="20"/>
      <c r="Z178" s="45" t="str">
        <f t="shared" si="12"/>
        <v/>
      </c>
      <c r="AA178" s="45" t="str">
        <f t="shared" si="13"/>
        <v/>
      </c>
      <c r="AB178" s="45" t="s">
        <v>183</v>
      </c>
      <c r="AC178" s="45" t="s">
        <v>200</v>
      </c>
      <c r="AD178" s="46" t="s">
        <v>282</v>
      </c>
      <c r="AI178" s="26">
        <v>98</v>
      </c>
      <c r="AJ178" s="26" t="str">
        <f t="shared" si="14"/>
        <v>-</v>
      </c>
    </row>
    <row r="179" spans="13:36" ht="15.75" hidden="1" x14ac:dyDescent="0.25">
      <c r="M179" s="20"/>
      <c r="Z179" s="45" t="str">
        <f t="shared" si="12"/>
        <v/>
      </c>
      <c r="AA179" s="45" t="str">
        <f t="shared" si="13"/>
        <v/>
      </c>
      <c r="AB179" s="45" t="s">
        <v>183</v>
      </c>
      <c r="AC179" s="45" t="s">
        <v>200</v>
      </c>
      <c r="AD179" s="46" t="s">
        <v>283</v>
      </c>
      <c r="AI179" s="26">
        <v>99</v>
      </c>
      <c r="AJ179" s="26" t="str">
        <f t="shared" si="14"/>
        <v>-</v>
      </c>
    </row>
    <row r="180" spans="13:36" ht="15.75" hidden="1" x14ac:dyDescent="0.25">
      <c r="M180" s="20"/>
      <c r="Z180" s="45" t="str">
        <f t="shared" si="12"/>
        <v/>
      </c>
      <c r="AA180" s="45" t="str">
        <f t="shared" si="13"/>
        <v/>
      </c>
      <c r="AB180" s="45" t="s">
        <v>183</v>
      </c>
      <c r="AC180" s="45" t="s">
        <v>200</v>
      </c>
      <c r="AD180" s="46" t="s">
        <v>284</v>
      </c>
      <c r="AI180" s="26">
        <v>100</v>
      </c>
      <c r="AJ180" s="26" t="str">
        <f t="shared" si="14"/>
        <v>-</v>
      </c>
    </row>
    <row r="181" spans="13:36" ht="15.75" hidden="1" x14ac:dyDescent="0.25">
      <c r="Z181" s="45" t="str">
        <f t="shared" si="12"/>
        <v/>
      </c>
      <c r="AA181" s="45" t="str">
        <f t="shared" si="13"/>
        <v/>
      </c>
      <c r="AB181" s="45" t="s">
        <v>183</v>
      </c>
      <c r="AC181" s="45" t="s">
        <v>200</v>
      </c>
      <c r="AD181" s="46" t="s">
        <v>285</v>
      </c>
    </row>
    <row r="182" spans="13:36" ht="15.75" hidden="1" x14ac:dyDescent="0.25">
      <c r="Z182" s="45" t="str">
        <f t="shared" si="12"/>
        <v/>
      </c>
      <c r="AA182" s="45" t="str">
        <f t="shared" si="13"/>
        <v/>
      </c>
      <c r="AB182" s="45" t="s">
        <v>183</v>
      </c>
      <c r="AC182" s="45" t="s">
        <v>200</v>
      </c>
      <c r="AD182" s="46" t="s">
        <v>286</v>
      </c>
    </row>
    <row r="183" spans="13:36" ht="15.75" hidden="1" x14ac:dyDescent="0.25">
      <c r="Z183" s="45" t="str">
        <f t="shared" si="12"/>
        <v/>
      </c>
      <c r="AA183" s="45" t="str">
        <f t="shared" si="13"/>
        <v/>
      </c>
      <c r="AB183" s="45" t="s">
        <v>183</v>
      </c>
      <c r="AC183" s="45" t="s">
        <v>201</v>
      </c>
      <c r="AD183" s="46" t="s">
        <v>102</v>
      </c>
    </row>
    <row r="184" spans="13:36" ht="15.75" hidden="1" x14ac:dyDescent="0.25">
      <c r="Z184" s="45" t="str">
        <f t="shared" si="12"/>
        <v/>
      </c>
      <c r="AA184" s="45" t="str">
        <f t="shared" si="13"/>
        <v/>
      </c>
      <c r="AB184" s="45" t="s">
        <v>183</v>
      </c>
      <c r="AC184" s="45" t="s">
        <v>201</v>
      </c>
      <c r="AD184" s="46" t="s">
        <v>287</v>
      </c>
    </row>
    <row r="185" spans="13:36" ht="15.75" hidden="1" x14ac:dyDescent="0.25">
      <c r="Z185" s="45" t="str">
        <f t="shared" si="12"/>
        <v/>
      </c>
      <c r="AA185" s="45" t="str">
        <f t="shared" si="13"/>
        <v/>
      </c>
      <c r="AB185" s="45" t="s">
        <v>183</v>
      </c>
      <c r="AC185" s="45" t="s">
        <v>201</v>
      </c>
      <c r="AD185" s="46" t="s">
        <v>288</v>
      </c>
    </row>
    <row r="186" spans="13:36" ht="15.75" hidden="1" x14ac:dyDescent="0.25">
      <c r="Z186" s="45" t="str">
        <f t="shared" si="12"/>
        <v/>
      </c>
      <c r="AA186" s="45" t="str">
        <f t="shared" si="13"/>
        <v/>
      </c>
      <c r="AB186" s="45" t="s">
        <v>183</v>
      </c>
      <c r="AC186" s="45" t="s">
        <v>201</v>
      </c>
      <c r="AD186" s="46" t="s">
        <v>289</v>
      </c>
    </row>
    <row r="187" spans="13:36" ht="15.75" hidden="1" x14ac:dyDescent="0.25">
      <c r="Z187" s="45" t="str">
        <f t="shared" si="12"/>
        <v/>
      </c>
      <c r="AA187" s="45" t="str">
        <f t="shared" si="13"/>
        <v/>
      </c>
      <c r="AB187" s="45" t="s">
        <v>183</v>
      </c>
      <c r="AC187" s="45" t="s">
        <v>201</v>
      </c>
      <c r="AD187" s="46" t="s">
        <v>142</v>
      </c>
    </row>
    <row r="188" spans="13:36" ht="15.75" hidden="1" x14ac:dyDescent="0.25">
      <c r="Z188" s="45" t="str">
        <f t="shared" si="12"/>
        <v/>
      </c>
      <c r="AA188" s="45" t="str">
        <f t="shared" si="13"/>
        <v/>
      </c>
      <c r="AB188" s="45" t="s">
        <v>183</v>
      </c>
      <c r="AC188" s="45" t="s">
        <v>201</v>
      </c>
      <c r="AD188" s="46" t="s">
        <v>290</v>
      </c>
    </row>
    <row r="189" spans="13:36" ht="15.75" hidden="1" x14ac:dyDescent="0.25">
      <c r="Z189" s="45" t="str">
        <f t="shared" si="12"/>
        <v/>
      </c>
      <c r="AA189" s="45" t="str">
        <f t="shared" si="13"/>
        <v/>
      </c>
      <c r="AB189" s="45" t="s">
        <v>183</v>
      </c>
      <c r="AC189" s="45" t="s">
        <v>201</v>
      </c>
      <c r="AD189" s="46" t="s">
        <v>291</v>
      </c>
    </row>
    <row r="190" spans="13:36" ht="15.75" hidden="1" x14ac:dyDescent="0.25">
      <c r="Z190" s="45" t="str">
        <f t="shared" si="12"/>
        <v/>
      </c>
      <c r="AA190" s="45" t="str">
        <f t="shared" si="13"/>
        <v/>
      </c>
      <c r="AB190" s="45" t="s">
        <v>183</v>
      </c>
      <c r="AC190" s="45" t="s">
        <v>201</v>
      </c>
      <c r="AD190" s="46" t="s">
        <v>292</v>
      </c>
    </row>
    <row r="191" spans="13:36" ht="15.75" hidden="1" x14ac:dyDescent="0.25">
      <c r="Z191" s="45" t="str">
        <f t="shared" si="12"/>
        <v/>
      </c>
      <c r="AA191" s="45" t="str">
        <f t="shared" si="13"/>
        <v/>
      </c>
      <c r="AB191" s="45" t="s">
        <v>183</v>
      </c>
      <c r="AC191" s="45" t="s">
        <v>201</v>
      </c>
      <c r="AD191" s="46" t="s">
        <v>106</v>
      </c>
    </row>
    <row r="192" spans="13:36" ht="15.75" hidden="1" x14ac:dyDescent="0.25">
      <c r="Z192" s="45" t="str">
        <f t="shared" si="12"/>
        <v/>
      </c>
      <c r="AA192" s="45" t="str">
        <f t="shared" si="13"/>
        <v/>
      </c>
      <c r="AB192" s="45" t="s">
        <v>183</v>
      </c>
      <c r="AC192" s="45" t="s">
        <v>201</v>
      </c>
      <c r="AD192" s="46" t="s">
        <v>293</v>
      </c>
    </row>
    <row r="193" spans="26:30" ht="15.75" hidden="1" x14ac:dyDescent="0.25">
      <c r="Z193" s="45" t="str">
        <f t="shared" si="12"/>
        <v/>
      </c>
      <c r="AA193" s="45" t="str">
        <f t="shared" si="13"/>
        <v/>
      </c>
      <c r="AB193" s="45" t="s">
        <v>183</v>
      </c>
      <c r="AC193" s="45" t="s">
        <v>201</v>
      </c>
      <c r="AD193" s="46" t="s">
        <v>294</v>
      </c>
    </row>
    <row r="194" spans="26:30" ht="15.75" hidden="1" x14ac:dyDescent="0.25">
      <c r="Z194" s="45" t="str">
        <f t="shared" si="12"/>
        <v/>
      </c>
      <c r="AA194" s="45" t="str">
        <f t="shared" si="13"/>
        <v/>
      </c>
      <c r="AB194" s="45" t="s">
        <v>184</v>
      </c>
      <c r="AC194" s="45" t="s">
        <v>128</v>
      </c>
      <c r="AD194" s="46" t="s">
        <v>295</v>
      </c>
    </row>
    <row r="195" spans="26:30" ht="15.75" hidden="1" x14ac:dyDescent="0.25">
      <c r="Z195" s="45" t="str">
        <f t="shared" si="12"/>
        <v/>
      </c>
      <c r="AA195" s="45" t="str">
        <f t="shared" si="13"/>
        <v/>
      </c>
      <c r="AB195" s="45" t="s">
        <v>184</v>
      </c>
      <c r="AC195" s="45" t="s">
        <v>128</v>
      </c>
      <c r="AD195" s="46" t="s">
        <v>296</v>
      </c>
    </row>
    <row r="196" spans="26:30" ht="15.75" hidden="1" x14ac:dyDescent="0.25">
      <c r="Z196" s="45" t="str">
        <f t="shared" si="12"/>
        <v/>
      </c>
      <c r="AA196" s="45" t="str">
        <f t="shared" si="13"/>
        <v/>
      </c>
      <c r="AB196" s="45" t="s">
        <v>184</v>
      </c>
      <c r="AC196" s="45" t="s">
        <v>118</v>
      </c>
      <c r="AD196" s="46" t="s">
        <v>244</v>
      </c>
    </row>
    <row r="197" spans="26:30" ht="15.75" hidden="1" x14ac:dyDescent="0.25">
      <c r="Z197" s="45" t="str">
        <f t="shared" si="12"/>
        <v/>
      </c>
      <c r="AA197" s="45" t="str">
        <f t="shared" si="13"/>
        <v/>
      </c>
      <c r="AB197" s="45" t="s">
        <v>184</v>
      </c>
      <c r="AC197" s="45" t="s">
        <v>118</v>
      </c>
      <c r="AD197" s="46" t="s">
        <v>297</v>
      </c>
    </row>
    <row r="198" spans="26:30" ht="15.75" hidden="1" x14ac:dyDescent="0.25">
      <c r="Z198" s="45" t="str">
        <f t="shared" si="12"/>
        <v/>
      </c>
      <c r="AA198" s="45" t="str">
        <f t="shared" si="13"/>
        <v/>
      </c>
      <c r="AB198" s="45" t="s">
        <v>184</v>
      </c>
      <c r="AC198" s="45" t="s">
        <v>118</v>
      </c>
      <c r="AD198" s="46" t="s">
        <v>298</v>
      </c>
    </row>
    <row r="199" spans="26:30" ht="15.75" hidden="1" x14ac:dyDescent="0.25">
      <c r="Z199" s="45" t="str">
        <f t="shared" si="12"/>
        <v/>
      </c>
      <c r="AA199" s="45" t="str">
        <f t="shared" si="13"/>
        <v/>
      </c>
      <c r="AB199" s="45" t="s">
        <v>184</v>
      </c>
      <c r="AC199" s="45" t="s">
        <v>118</v>
      </c>
      <c r="AD199" s="46" t="s">
        <v>299</v>
      </c>
    </row>
    <row r="200" spans="26:30" ht="15.75" hidden="1" x14ac:dyDescent="0.25">
      <c r="Z200" s="45" t="str">
        <f t="shared" si="12"/>
        <v/>
      </c>
      <c r="AA200" s="45" t="str">
        <f t="shared" si="13"/>
        <v/>
      </c>
      <c r="AB200" s="45" t="s">
        <v>184</v>
      </c>
      <c r="AC200" s="45" t="s">
        <v>118</v>
      </c>
      <c r="AD200" s="46" t="s">
        <v>300</v>
      </c>
    </row>
    <row r="201" spans="26:30" ht="15.75" hidden="1" x14ac:dyDescent="0.25">
      <c r="Z201" s="45" t="str">
        <f t="shared" si="12"/>
        <v/>
      </c>
      <c r="AA201" s="45" t="str">
        <f t="shared" si="13"/>
        <v/>
      </c>
      <c r="AB201" s="45" t="s">
        <v>184</v>
      </c>
      <c r="AC201" s="45" t="s">
        <v>118</v>
      </c>
      <c r="AD201" s="46" t="s">
        <v>251</v>
      </c>
    </row>
    <row r="202" spans="26:30" ht="15.75" hidden="1" x14ac:dyDescent="0.25">
      <c r="Z202" s="45" t="str">
        <f t="shared" si="12"/>
        <v/>
      </c>
      <c r="AA202" s="45" t="str">
        <f t="shared" si="13"/>
        <v/>
      </c>
      <c r="AB202" s="45" t="s">
        <v>184</v>
      </c>
      <c r="AC202" s="45" t="s">
        <v>121</v>
      </c>
      <c r="AD202" s="46" t="s">
        <v>301</v>
      </c>
    </row>
    <row r="203" spans="26:30" ht="15.75" hidden="1" x14ac:dyDescent="0.25">
      <c r="Z203" s="45" t="str">
        <f t="shared" si="12"/>
        <v/>
      </c>
      <c r="AA203" s="45" t="str">
        <f t="shared" si="13"/>
        <v/>
      </c>
      <c r="AB203" s="45" t="s">
        <v>184</v>
      </c>
      <c r="AC203" s="45" t="s">
        <v>121</v>
      </c>
      <c r="AD203" s="46" t="s">
        <v>302</v>
      </c>
    </row>
    <row r="204" spans="26:30" ht="15.75" hidden="1" x14ac:dyDescent="0.25">
      <c r="Z204" s="45" t="str">
        <f t="shared" si="12"/>
        <v/>
      </c>
      <c r="AA204" s="45" t="str">
        <f t="shared" si="13"/>
        <v/>
      </c>
      <c r="AB204" s="45" t="s">
        <v>184</v>
      </c>
      <c r="AC204" s="45" t="s">
        <v>120</v>
      </c>
      <c r="AD204" s="46" t="s">
        <v>303</v>
      </c>
    </row>
    <row r="205" spans="26:30" ht="15.75" hidden="1" x14ac:dyDescent="0.25">
      <c r="Z205" s="45" t="str">
        <f t="shared" si="12"/>
        <v/>
      </c>
      <c r="AA205" s="45" t="str">
        <f t="shared" si="13"/>
        <v/>
      </c>
      <c r="AB205" s="45" t="s">
        <v>184</v>
      </c>
      <c r="AC205" s="45" t="s">
        <v>116</v>
      </c>
      <c r="AD205" s="46" t="s">
        <v>304</v>
      </c>
    </row>
    <row r="206" spans="26:30" ht="15.75" hidden="1" x14ac:dyDescent="0.25">
      <c r="Z206" s="45" t="str">
        <f t="shared" si="12"/>
        <v/>
      </c>
      <c r="AA206" s="45" t="str">
        <f t="shared" si="13"/>
        <v/>
      </c>
      <c r="AB206" s="45" t="s">
        <v>184</v>
      </c>
      <c r="AC206" s="45" t="s">
        <v>116</v>
      </c>
      <c r="AD206" s="46" t="s">
        <v>305</v>
      </c>
    </row>
    <row r="207" spans="26:30" ht="15.75" hidden="1" x14ac:dyDescent="0.25">
      <c r="Z207" s="45" t="str">
        <f t="shared" si="12"/>
        <v/>
      </c>
      <c r="AA207" s="45" t="str">
        <f t="shared" si="13"/>
        <v/>
      </c>
      <c r="AB207" s="45" t="s">
        <v>184</v>
      </c>
      <c r="AC207" s="45" t="s">
        <v>116</v>
      </c>
      <c r="AD207" s="46" t="s">
        <v>306</v>
      </c>
    </row>
    <row r="208" spans="26:30" ht="15.75" hidden="1" x14ac:dyDescent="0.25">
      <c r="Z208" s="45" t="str">
        <f t="shared" si="12"/>
        <v/>
      </c>
      <c r="AA208" s="45" t="str">
        <f t="shared" si="13"/>
        <v/>
      </c>
      <c r="AB208" s="45" t="s">
        <v>184</v>
      </c>
      <c r="AC208" s="45" t="s">
        <v>130</v>
      </c>
      <c r="AD208" s="46" t="s">
        <v>307</v>
      </c>
    </row>
    <row r="209" spans="26:30" ht="15.75" hidden="1" x14ac:dyDescent="0.25">
      <c r="Z209" s="45" t="str">
        <f t="shared" si="12"/>
        <v/>
      </c>
      <c r="AA209" s="45" t="str">
        <f t="shared" si="13"/>
        <v/>
      </c>
      <c r="AB209" s="45" t="s">
        <v>184</v>
      </c>
      <c r="AC209" s="45" t="s">
        <v>130</v>
      </c>
      <c r="AD209" s="46" t="s">
        <v>308</v>
      </c>
    </row>
    <row r="210" spans="26:30" ht="15.75" hidden="1" x14ac:dyDescent="0.25">
      <c r="Z210" s="45" t="str">
        <f t="shared" ref="Z210:Z273" si="15">IFERROR(RANK($AA210,$AA$81:$AA$500,1),"")</f>
        <v/>
      </c>
      <c r="AA210" s="45" t="str">
        <f t="shared" ref="AA210:AA273" si="16">IF(ISNUMBER(MATCH($AC210,$G$3,0)),ROW($AC210),"")</f>
        <v/>
      </c>
      <c r="AB210" s="45" t="s">
        <v>184</v>
      </c>
      <c r="AC210" s="45" t="s">
        <v>130</v>
      </c>
      <c r="AD210" s="46" t="s">
        <v>138</v>
      </c>
    </row>
    <row r="211" spans="26:30" ht="15.75" hidden="1" x14ac:dyDescent="0.25">
      <c r="Z211" s="45" t="str">
        <f t="shared" si="15"/>
        <v/>
      </c>
      <c r="AA211" s="45" t="str">
        <f t="shared" si="16"/>
        <v/>
      </c>
      <c r="AB211" s="45" t="s">
        <v>184</v>
      </c>
      <c r="AC211" s="45" t="s">
        <v>130</v>
      </c>
      <c r="AD211" s="46" t="s">
        <v>309</v>
      </c>
    </row>
    <row r="212" spans="26:30" ht="15.75" hidden="1" x14ac:dyDescent="0.25">
      <c r="Z212" s="45" t="str">
        <f t="shared" si="15"/>
        <v/>
      </c>
      <c r="AA212" s="45" t="str">
        <f t="shared" si="16"/>
        <v/>
      </c>
      <c r="AB212" s="45" t="s">
        <v>184</v>
      </c>
      <c r="AC212" s="45" t="s">
        <v>123</v>
      </c>
      <c r="AD212" s="46" t="s">
        <v>310</v>
      </c>
    </row>
    <row r="213" spans="26:30" ht="15.75" hidden="1" x14ac:dyDescent="0.25">
      <c r="Z213" s="45" t="str">
        <f t="shared" si="15"/>
        <v/>
      </c>
      <c r="AA213" s="45" t="str">
        <f t="shared" si="16"/>
        <v/>
      </c>
      <c r="AB213" s="45" t="s">
        <v>184</v>
      </c>
      <c r="AC213" s="45" t="s">
        <v>127</v>
      </c>
      <c r="AD213" s="46" t="s">
        <v>311</v>
      </c>
    </row>
    <row r="214" spans="26:30" ht="15.75" hidden="1" x14ac:dyDescent="0.25">
      <c r="Z214" s="45" t="str">
        <f t="shared" si="15"/>
        <v/>
      </c>
      <c r="AA214" s="45" t="str">
        <f t="shared" si="16"/>
        <v/>
      </c>
      <c r="AB214" s="45" t="s">
        <v>184</v>
      </c>
      <c r="AC214" s="45" t="s">
        <v>127</v>
      </c>
      <c r="AD214" s="46" t="s">
        <v>299</v>
      </c>
    </row>
    <row r="215" spans="26:30" ht="15.75" hidden="1" x14ac:dyDescent="0.25">
      <c r="Z215" s="45" t="str">
        <f t="shared" si="15"/>
        <v/>
      </c>
      <c r="AA215" s="45" t="str">
        <f t="shared" si="16"/>
        <v/>
      </c>
      <c r="AB215" s="45" t="s">
        <v>184</v>
      </c>
      <c r="AC215" s="45" t="s">
        <v>131</v>
      </c>
      <c r="AD215" s="46" t="s">
        <v>312</v>
      </c>
    </row>
    <row r="216" spans="26:30" ht="15.75" hidden="1" x14ac:dyDescent="0.25">
      <c r="Z216" s="45" t="str">
        <f t="shared" si="15"/>
        <v/>
      </c>
      <c r="AA216" s="45" t="str">
        <f t="shared" si="16"/>
        <v/>
      </c>
      <c r="AB216" s="45" t="s">
        <v>184</v>
      </c>
      <c r="AC216" s="45" t="s">
        <v>131</v>
      </c>
      <c r="AD216" s="46" t="s">
        <v>313</v>
      </c>
    </row>
    <row r="217" spans="26:30" ht="15.75" hidden="1" x14ac:dyDescent="0.25">
      <c r="Z217" s="45" t="str">
        <f t="shared" si="15"/>
        <v/>
      </c>
      <c r="AA217" s="45" t="str">
        <f t="shared" si="16"/>
        <v/>
      </c>
      <c r="AB217" s="45" t="s">
        <v>184</v>
      </c>
      <c r="AC217" s="45" t="s">
        <v>117</v>
      </c>
      <c r="AD217" s="46" t="s">
        <v>314</v>
      </c>
    </row>
    <row r="218" spans="26:30" ht="15.75" hidden="1" x14ac:dyDescent="0.25">
      <c r="Z218" s="45" t="str">
        <f t="shared" si="15"/>
        <v/>
      </c>
      <c r="AA218" s="45" t="str">
        <f t="shared" si="16"/>
        <v/>
      </c>
      <c r="AB218" s="45" t="s">
        <v>184</v>
      </c>
      <c r="AC218" s="45" t="s">
        <v>117</v>
      </c>
      <c r="AD218" s="46" t="s">
        <v>315</v>
      </c>
    </row>
    <row r="219" spans="26:30" ht="15.75" hidden="1" x14ac:dyDescent="0.25">
      <c r="Z219" s="45" t="str">
        <f t="shared" si="15"/>
        <v/>
      </c>
      <c r="AA219" s="45" t="str">
        <f t="shared" si="16"/>
        <v/>
      </c>
      <c r="AB219" s="45" t="s">
        <v>184</v>
      </c>
      <c r="AC219" s="45" t="s">
        <v>117</v>
      </c>
      <c r="AD219" s="46" t="s">
        <v>316</v>
      </c>
    </row>
    <row r="220" spans="26:30" ht="15.75" hidden="1" x14ac:dyDescent="0.25">
      <c r="Z220" s="45" t="str">
        <f t="shared" si="15"/>
        <v/>
      </c>
      <c r="AA220" s="45" t="str">
        <f t="shared" si="16"/>
        <v/>
      </c>
      <c r="AB220" s="45" t="s">
        <v>184</v>
      </c>
      <c r="AC220" s="45" t="s">
        <v>117</v>
      </c>
      <c r="AD220" s="46" t="s">
        <v>317</v>
      </c>
    </row>
    <row r="221" spans="26:30" ht="15.75" hidden="1" x14ac:dyDescent="0.25">
      <c r="Z221" s="45" t="str">
        <f t="shared" si="15"/>
        <v/>
      </c>
      <c r="AA221" s="45" t="str">
        <f t="shared" si="16"/>
        <v/>
      </c>
      <c r="AB221" s="45" t="s">
        <v>184</v>
      </c>
      <c r="AC221" s="45" t="s">
        <v>117</v>
      </c>
      <c r="AD221" s="46" t="s">
        <v>318</v>
      </c>
    </row>
    <row r="222" spans="26:30" ht="15.75" hidden="1" x14ac:dyDescent="0.25">
      <c r="Z222" s="45" t="str">
        <f t="shared" si="15"/>
        <v/>
      </c>
      <c r="AA222" s="45" t="str">
        <f t="shared" si="16"/>
        <v/>
      </c>
      <c r="AB222" s="45" t="s">
        <v>184</v>
      </c>
      <c r="AC222" s="45" t="s">
        <v>117</v>
      </c>
      <c r="AD222" s="46" t="s">
        <v>319</v>
      </c>
    </row>
    <row r="223" spans="26:30" ht="15.75" hidden="1" x14ac:dyDescent="0.25">
      <c r="Z223" s="45" t="str">
        <f t="shared" si="15"/>
        <v/>
      </c>
      <c r="AA223" s="45" t="str">
        <f t="shared" si="16"/>
        <v/>
      </c>
      <c r="AB223" s="45" t="s">
        <v>184</v>
      </c>
      <c r="AC223" s="45" t="s">
        <v>117</v>
      </c>
      <c r="AD223" s="46" t="s">
        <v>320</v>
      </c>
    </row>
    <row r="224" spans="26:30" ht="15.75" hidden="1" x14ac:dyDescent="0.25">
      <c r="Z224" s="45" t="str">
        <f t="shared" si="15"/>
        <v/>
      </c>
      <c r="AA224" s="45" t="str">
        <f t="shared" si="16"/>
        <v/>
      </c>
      <c r="AB224" s="45" t="s">
        <v>184</v>
      </c>
      <c r="AC224" s="45" t="s">
        <v>119</v>
      </c>
      <c r="AD224" s="46" t="s">
        <v>321</v>
      </c>
    </row>
    <row r="225" spans="26:30" ht="15.75" hidden="1" x14ac:dyDescent="0.25">
      <c r="Z225" s="45" t="str">
        <f t="shared" si="15"/>
        <v/>
      </c>
      <c r="AA225" s="45" t="str">
        <f t="shared" si="16"/>
        <v/>
      </c>
      <c r="AB225" s="45" t="s">
        <v>184</v>
      </c>
      <c r="AC225" s="45" t="s">
        <v>119</v>
      </c>
      <c r="AD225" s="46" t="s">
        <v>322</v>
      </c>
    </row>
    <row r="226" spans="26:30" ht="15.75" hidden="1" x14ac:dyDescent="0.25">
      <c r="Z226" s="45" t="str">
        <f t="shared" si="15"/>
        <v/>
      </c>
      <c r="AA226" s="45" t="str">
        <f t="shared" si="16"/>
        <v/>
      </c>
      <c r="AB226" s="45" t="s">
        <v>184</v>
      </c>
      <c r="AC226" s="45" t="s">
        <v>119</v>
      </c>
      <c r="AD226" s="46" t="s">
        <v>323</v>
      </c>
    </row>
    <row r="227" spans="26:30" ht="15.75" hidden="1" x14ac:dyDescent="0.25">
      <c r="Z227" s="45" t="str">
        <f t="shared" si="15"/>
        <v/>
      </c>
      <c r="AA227" s="45" t="str">
        <f t="shared" si="16"/>
        <v/>
      </c>
      <c r="AB227" s="45" t="s">
        <v>184</v>
      </c>
      <c r="AC227" s="45" t="s">
        <v>119</v>
      </c>
      <c r="AD227" s="46" t="s">
        <v>324</v>
      </c>
    </row>
    <row r="228" spans="26:30" ht="15.75" hidden="1" x14ac:dyDescent="0.25">
      <c r="Z228" s="45" t="str">
        <f t="shared" si="15"/>
        <v/>
      </c>
      <c r="AA228" s="45" t="str">
        <f t="shared" si="16"/>
        <v/>
      </c>
      <c r="AB228" s="45" t="s">
        <v>184</v>
      </c>
      <c r="AC228" s="45" t="s">
        <v>125</v>
      </c>
      <c r="AD228" s="46" t="s">
        <v>325</v>
      </c>
    </row>
    <row r="229" spans="26:30" ht="15.75" hidden="1" x14ac:dyDescent="0.25">
      <c r="Z229" s="45" t="str">
        <f t="shared" si="15"/>
        <v/>
      </c>
      <c r="AA229" s="45" t="str">
        <f t="shared" si="16"/>
        <v/>
      </c>
      <c r="AB229" s="45" t="s">
        <v>184</v>
      </c>
      <c r="AC229" s="45" t="s">
        <v>125</v>
      </c>
      <c r="AD229" s="46" t="s">
        <v>326</v>
      </c>
    </row>
    <row r="230" spans="26:30" ht="15.75" hidden="1" x14ac:dyDescent="0.25">
      <c r="Z230" s="45" t="str">
        <f t="shared" si="15"/>
        <v/>
      </c>
      <c r="AA230" s="45" t="str">
        <f t="shared" si="16"/>
        <v/>
      </c>
      <c r="AB230" s="45" t="s">
        <v>184</v>
      </c>
      <c r="AC230" s="45" t="s">
        <v>125</v>
      </c>
      <c r="AD230" s="46" t="s">
        <v>327</v>
      </c>
    </row>
    <row r="231" spans="26:30" ht="15.75" hidden="1" x14ac:dyDescent="0.25">
      <c r="Z231" s="45" t="str">
        <f t="shared" si="15"/>
        <v/>
      </c>
      <c r="AA231" s="45" t="str">
        <f t="shared" si="16"/>
        <v/>
      </c>
      <c r="AB231" s="45" t="s">
        <v>184</v>
      </c>
      <c r="AC231" s="45" t="s">
        <v>125</v>
      </c>
      <c r="AD231" s="46" t="s">
        <v>328</v>
      </c>
    </row>
    <row r="232" spans="26:30" ht="15.75" hidden="1" x14ac:dyDescent="0.25">
      <c r="Z232" s="45" t="str">
        <f t="shared" si="15"/>
        <v/>
      </c>
      <c r="AA232" s="45" t="str">
        <f t="shared" si="16"/>
        <v/>
      </c>
      <c r="AB232" s="45" t="s">
        <v>184</v>
      </c>
      <c r="AC232" s="45" t="s">
        <v>129</v>
      </c>
      <c r="AD232" s="46" t="s">
        <v>329</v>
      </c>
    </row>
    <row r="233" spans="26:30" ht="15.75" hidden="1" x14ac:dyDescent="0.25">
      <c r="Z233" s="45" t="str">
        <f t="shared" si="15"/>
        <v/>
      </c>
      <c r="AA233" s="45" t="str">
        <f t="shared" si="16"/>
        <v/>
      </c>
      <c r="AB233" s="45" t="s">
        <v>184</v>
      </c>
      <c r="AC233" s="45" t="s">
        <v>126</v>
      </c>
      <c r="AD233" s="46" t="s">
        <v>330</v>
      </c>
    </row>
    <row r="234" spans="26:30" ht="15.75" hidden="1" x14ac:dyDescent="0.25">
      <c r="Z234" s="45" t="str">
        <f t="shared" si="15"/>
        <v/>
      </c>
      <c r="AA234" s="45" t="str">
        <f t="shared" si="16"/>
        <v/>
      </c>
      <c r="AB234" s="45" t="s">
        <v>184</v>
      </c>
      <c r="AC234" s="45" t="s">
        <v>124</v>
      </c>
      <c r="AD234" s="46" t="s">
        <v>331</v>
      </c>
    </row>
    <row r="235" spans="26:30" ht="15.75" hidden="1" x14ac:dyDescent="0.25">
      <c r="Z235" s="45" t="str">
        <f t="shared" si="15"/>
        <v/>
      </c>
      <c r="AA235" s="45" t="str">
        <f t="shared" si="16"/>
        <v/>
      </c>
      <c r="AB235" s="45" t="s">
        <v>184</v>
      </c>
      <c r="AC235" s="45" t="s">
        <v>124</v>
      </c>
      <c r="AD235" s="46" t="s">
        <v>332</v>
      </c>
    </row>
    <row r="236" spans="26:30" ht="15.75" hidden="1" x14ac:dyDescent="0.25">
      <c r="Z236" s="45" t="str">
        <f t="shared" si="15"/>
        <v/>
      </c>
      <c r="AA236" s="45" t="str">
        <f t="shared" si="16"/>
        <v/>
      </c>
      <c r="AB236" s="45" t="s">
        <v>184</v>
      </c>
      <c r="AC236" s="45" t="s">
        <v>124</v>
      </c>
      <c r="AD236" s="46" t="s">
        <v>333</v>
      </c>
    </row>
    <row r="237" spans="26:30" ht="15.75" hidden="1" x14ac:dyDescent="0.25">
      <c r="Z237" s="45" t="str">
        <f t="shared" si="15"/>
        <v/>
      </c>
      <c r="AA237" s="45" t="str">
        <f t="shared" si="16"/>
        <v/>
      </c>
      <c r="AB237" s="45" t="s">
        <v>184</v>
      </c>
      <c r="AC237" s="45" t="s">
        <v>202</v>
      </c>
      <c r="AD237" s="46" t="s">
        <v>334</v>
      </c>
    </row>
    <row r="238" spans="26:30" ht="15.75" hidden="1" x14ac:dyDescent="0.25">
      <c r="Z238" s="45" t="str">
        <f t="shared" si="15"/>
        <v/>
      </c>
      <c r="AA238" s="45" t="str">
        <f t="shared" si="16"/>
        <v/>
      </c>
      <c r="AB238" s="45" t="s">
        <v>184</v>
      </c>
      <c r="AC238" s="45" t="s">
        <v>202</v>
      </c>
      <c r="AD238" s="46" t="s">
        <v>335</v>
      </c>
    </row>
    <row r="239" spans="26:30" ht="15.75" hidden="1" x14ac:dyDescent="0.25">
      <c r="Z239" s="45" t="str">
        <f t="shared" si="15"/>
        <v/>
      </c>
      <c r="AA239" s="45" t="str">
        <f t="shared" si="16"/>
        <v/>
      </c>
      <c r="AB239" s="45" t="s">
        <v>184</v>
      </c>
      <c r="AC239" s="45" t="s">
        <v>202</v>
      </c>
      <c r="AD239" s="46" t="s">
        <v>336</v>
      </c>
    </row>
    <row r="240" spans="26:30" ht="15.75" hidden="1" x14ac:dyDescent="0.25">
      <c r="Z240" s="45" t="str">
        <f t="shared" si="15"/>
        <v/>
      </c>
      <c r="AA240" s="45" t="str">
        <f t="shared" si="16"/>
        <v/>
      </c>
      <c r="AB240" s="45" t="s">
        <v>184</v>
      </c>
      <c r="AC240" s="45" t="s">
        <v>202</v>
      </c>
      <c r="AD240" s="46" t="s">
        <v>337</v>
      </c>
    </row>
    <row r="241" spans="26:30" ht="15.75" hidden="1" x14ac:dyDescent="0.25">
      <c r="Z241" s="45" t="str">
        <f t="shared" si="15"/>
        <v/>
      </c>
      <c r="AA241" s="45" t="str">
        <f t="shared" si="16"/>
        <v/>
      </c>
      <c r="AB241" s="45" t="s">
        <v>184</v>
      </c>
      <c r="AC241" s="45" t="s">
        <v>122</v>
      </c>
      <c r="AD241" s="46" t="s">
        <v>338</v>
      </c>
    </row>
    <row r="242" spans="26:30" ht="15.75" hidden="1" x14ac:dyDescent="0.25">
      <c r="Z242" s="45" t="str">
        <f t="shared" si="15"/>
        <v/>
      </c>
      <c r="AA242" s="45" t="str">
        <f t="shared" si="16"/>
        <v/>
      </c>
      <c r="AB242" s="45" t="s">
        <v>184</v>
      </c>
      <c r="AC242" s="45" t="s">
        <v>122</v>
      </c>
      <c r="AD242" s="46" t="s">
        <v>339</v>
      </c>
    </row>
    <row r="243" spans="26:30" ht="15.75" hidden="1" x14ac:dyDescent="0.25">
      <c r="Z243" s="45" t="str">
        <f t="shared" si="15"/>
        <v/>
      </c>
      <c r="AA243" s="45" t="str">
        <f t="shared" si="16"/>
        <v/>
      </c>
      <c r="AB243" s="45" t="s">
        <v>186</v>
      </c>
      <c r="AC243" s="45" t="s">
        <v>187</v>
      </c>
      <c r="AD243" s="46" t="s">
        <v>95</v>
      </c>
    </row>
    <row r="244" spans="26:30" ht="15.75" hidden="1" x14ac:dyDescent="0.25">
      <c r="Z244" s="45" t="str">
        <f t="shared" si="15"/>
        <v/>
      </c>
      <c r="AA244" s="45" t="str">
        <f t="shared" si="16"/>
        <v/>
      </c>
      <c r="AB244" s="45" t="s">
        <v>186</v>
      </c>
      <c r="AC244" s="45" t="s">
        <v>213</v>
      </c>
      <c r="AD244" s="46" t="s">
        <v>340</v>
      </c>
    </row>
    <row r="245" spans="26:30" ht="15.75" hidden="1" x14ac:dyDescent="0.25">
      <c r="Z245" s="45" t="str">
        <f t="shared" si="15"/>
        <v/>
      </c>
      <c r="AA245" s="45" t="str">
        <f t="shared" si="16"/>
        <v/>
      </c>
      <c r="AB245" s="45" t="s">
        <v>186</v>
      </c>
      <c r="AC245" s="45" t="s">
        <v>213</v>
      </c>
      <c r="AD245" s="46" t="s">
        <v>341</v>
      </c>
    </row>
    <row r="246" spans="26:30" ht="15.75" hidden="1" x14ac:dyDescent="0.25">
      <c r="Z246" s="45" t="str">
        <f t="shared" si="15"/>
        <v/>
      </c>
      <c r="AA246" s="45" t="str">
        <f t="shared" si="16"/>
        <v/>
      </c>
      <c r="AB246" s="45" t="s">
        <v>186</v>
      </c>
      <c r="AC246" s="45" t="s">
        <v>213</v>
      </c>
      <c r="AD246" s="46" t="s">
        <v>302</v>
      </c>
    </row>
    <row r="247" spans="26:30" ht="15.75" hidden="1" x14ac:dyDescent="0.25">
      <c r="Z247" s="45" t="str">
        <f t="shared" si="15"/>
        <v/>
      </c>
      <c r="AA247" s="45" t="str">
        <f t="shared" si="16"/>
        <v/>
      </c>
      <c r="AB247" s="45" t="s">
        <v>186</v>
      </c>
      <c r="AC247" s="45" t="s">
        <v>213</v>
      </c>
      <c r="AD247" s="46" t="s">
        <v>342</v>
      </c>
    </row>
    <row r="248" spans="26:30" ht="15.75" hidden="1" x14ac:dyDescent="0.25">
      <c r="Z248" s="45" t="str">
        <f t="shared" si="15"/>
        <v/>
      </c>
      <c r="AA248" s="45" t="str">
        <f t="shared" si="16"/>
        <v/>
      </c>
      <c r="AB248" s="45" t="s">
        <v>186</v>
      </c>
      <c r="AC248" s="45" t="s">
        <v>213</v>
      </c>
      <c r="AD248" s="46" t="s">
        <v>96</v>
      </c>
    </row>
    <row r="249" spans="26:30" ht="15.75" hidden="1" x14ac:dyDescent="0.25">
      <c r="Z249" s="45" t="str">
        <f t="shared" si="15"/>
        <v/>
      </c>
      <c r="AA249" s="45" t="str">
        <f t="shared" si="16"/>
        <v/>
      </c>
      <c r="AB249" s="45" t="s">
        <v>186</v>
      </c>
      <c r="AC249" s="45" t="s">
        <v>213</v>
      </c>
      <c r="AD249" s="46" t="s">
        <v>97</v>
      </c>
    </row>
    <row r="250" spans="26:30" ht="15.75" hidden="1" x14ac:dyDescent="0.25">
      <c r="Z250" s="45" t="str">
        <f t="shared" si="15"/>
        <v/>
      </c>
      <c r="AA250" s="45" t="str">
        <f t="shared" si="16"/>
        <v/>
      </c>
      <c r="AB250" s="45" t="s">
        <v>186</v>
      </c>
      <c r="AC250" s="45" t="s">
        <v>213</v>
      </c>
      <c r="AD250" s="46" t="s">
        <v>100</v>
      </c>
    </row>
    <row r="251" spans="26:30" ht="15.75" hidden="1" x14ac:dyDescent="0.25">
      <c r="Z251" s="45" t="str">
        <f t="shared" si="15"/>
        <v/>
      </c>
      <c r="AA251" s="45" t="str">
        <f t="shared" si="16"/>
        <v/>
      </c>
      <c r="AB251" s="45" t="s">
        <v>186</v>
      </c>
      <c r="AC251" s="45" t="s">
        <v>213</v>
      </c>
      <c r="AD251" s="46" t="s">
        <v>99</v>
      </c>
    </row>
    <row r="252" spans="26:30" ht="15.75" hidden="1" x14ac:dyDescent="0.25">
      <c r="Z252" s="45" t="str">
        <f t="shared" si="15"/>
        <v/>
      </c>
      <c r="AA252" s="45" t="str">
        <f t="shared" si="16"/>
        <v/>
      </c>
      <c r="AB252" s="45" t="s">
        <v>186</v>
      </c>
      <c r="AC252" s="45" t="s">
        <v>213</v>
      </c>
      <c r="AD252" s="46" t="s">
        <v>98</v>
      </c>
    </row>
    <row r="253" spans="26:30" ht="15.75" hidden="1" x14ac:dyDescent="0.25">
      <c r="Z253" s="45" t="str">
        <f t="shared" si="15"/>
        <v/>
      </c>
      <c r="AA253" s="45" t="str">
        <f t="shared" si="16"/>
        <v/>
      </c>
      <c r="AB253" s="45" t="s">
        <v>186</v>
      </c>
      <c r="AC253" s="45" t="s">
        <v>214</v>
      </c>
      <c r="AD253" s="46" t="s">
        <v>343</v>
      </c>
    </row>
    <row r="254" spans="26:30" ht="15.75" hidden="1" x14ac:dyDescent="0.25">
      <c r="Z254" s="45" t="str">
        <f t="shared" si="15"/>
        <v/>
      </c>
      <c r="AA254" s="45" t="str">
        <f t="shared" si="16"/>
        <v/>
      </c>
      <c r="AB254" s="45" t="s">
        <v>186</v>
      </c>
      <c r="AC254" s="45" t="s">
        <v>214</v>
      </c>
      <c r="AD254" s="46" t="s">
        <v>344</v>
      </c>
    </row>
    <row r="255" spans="26:30" ht="15.75" hidden="1" x14ac:dyDescent="0.25">
      <c r="Z255" s="45" t="str">
        <f t="shared" si="15"/>
        <v/>
      </c>
      <c r="AA255" s="45" t="str">
        <f t="shared" si="16"/>
        <v/>
      </c>
      <c r="AB255" s="45" t="s">
        <v>186</v>
      </c>
      <c r="AC255" s="45" t="s">
        <v>214</v>
      </c>
      <c r="AD255" s="46" t="s">
        <v>345</v>
      </c>
    </row>
    <row r="256" spans="26:30" ht="15.75" hidden="1" x14ac:dyDescent="0.25">
      <c r="Z256" s="45" t="str">
        <f t="shared" si="15"/>
        <v/>
      </c>
      <c r="AA256" s="45" t="str">
        <f t="shared" si="16"/>
        <v/>
      </c>
      <c r="AB256" s="45" t="s">
        <v>186</v>
      </c>
      <c r="AC256" s="45" t="s">
        <v>214</v>
      </c>
      <c r="AD256" s="46" t="s">
        <v>346</v>
      </c>
    </row>
    <row r="257" spans="26:30" ht="15.75" hidden="1" x14ac:dyDescent="0.25">
      <c r="Z257" s="45" t="str">
        <f t="shared" si="15"/>
        <v/>
      </c>
      <c r="AA257" s="45" t="str">
        <f t="shared" si="16"/>
        <v/>
      </c>
      <c r="AB257" s="45" t="s">
        <v>186</v>
      </c>
      <c r="AC257" s="45" t="s">
        <v>214</v>
      </c>
      <c r="AD257" s="46" t="s">
        <v>347</v>
      </c>
    </row>
    <row r="258" spans="26:30" ht="15.75" hidden="1" x14ac:dyDescent="0.25">
      <c r="Z258" s="45" t="str">
        <f t="shared" si="15"/>
        <v/>
      </c>
      <c r="AA258" s="45" t="str">
        <f t="shared" si="16"/>
        <v/>
      </c>
      <c r="AB258" s="45" t="s">
        <v>186</v>
      </c>
      <c r="AC258" s="45" t="s">
        <v>214</v>
      </c>
      <c r="AD258" s="46" t="s">
        <v>348</v>
      </c>
    </row>
    <row r="259" spans="26:30" ht="15.75" hidden="1" x14ac:dyDescent="0.25">
      <c r="Z259" s="45" t="str">
        <f t="shared" si="15"/>
        <v/>
      </c>
      <c r="AA259" s="45" t="str">
        <f t="shared" si="16"/>
        <v/>
      </c>
      <c r="AB259" s="45" t="s">
        <v>186</v>
      </c>
      <c r="AC259" s="45" t="s">
        <v>214</v>
      </c>
      <c r="AD259" s="46" t="s">
        <v>349</v>
      </c>
    </row>
    <row r="260" spans="26:30" ht="15.75" hidden="1" x14ac:dyDescent="0.25">
      <c r="Z260" s="45" t="str">
        <f t="shared" si="15"/>
        <v/>
      </c>
      <c r="AA260" s="45" t="str">
        <f t="shared" si="16"/>
        <v/>
      </c>
      <c r="AB260" s="45" t="s">
        <v>186</v>
      </c>
      <c r="AC260" s="45" t="s">
        <v>215</v>
      </c>
      <c r="AD260" s="46" t="s">
        <v>350</v>
      </c>
    </row>
    <row r="261" spans="26:30" ht="15.75" hidden="1" x14ac:dyDescent="0.25">
      <c r="Z261" s="45" t="str">
        <f t="shared" si="15"/>
        <v/>
      </c>
      <c r="AA261" s="45" t="str">
        <f t="shared" si="16"/>
        <v/>
      </c>
      <c r="AB261" s="45" t="s">
        <v>186</v>
      </c>
      <c r="AC261" s="45" t="s">
        <v>215</v>
      </c>
      <c r="AD261" s="46" t="s">
        <v>351</v>
      </c>
    </row>
    <row r="262" spans="26:30" ht="15.75" hidden="1" x14ac:dyDescent="0.25">
      <c r="Z262" s="45" t="str">
        <f t="shared" si="15"/>
        <v/>
      </c>
      <c r="AA262" s="45" t="str">
        <f t="shared" si="16"/>
        <v/>
      </c>
      <c r="AB262" s="45" t="s">
        <v>186</v>
      </c>
      <c r="AC262" s="45" t="s">
        <v>215</v>
      </c>
      <c r="AD262" s="46" t="s">
        <v>352</v>
      </c>
    </row>
    <row r="263" spans="26:30" ht="15.75" hidden="1" x14ac:dyDescent="0.25">
      <c r="Z263" s="45" t="str">
        <f t="shared" si="15"/>
        <v/>
      </c>
      <c r="AA263" s="45" t="str">
        <f t="shared" si="16"/>
        <v/>
      </c>
      <c r="AB263" s="45" t="s">
        <v>186</v>
      </c>
      <c r="AC263" s="45" t="s">
        <v>215</v>
      </c>
      <c r="AD263" s="46" t="s">
        <v>353</v>
      </c>
    </row>
    <row r="264" spans="26:30" ht="15.75" hidden="1" x14ac:dyDescent="0.25">
      <c r="Z264" s="45" t="str">
        <f t="shared" si="15"/>
        <v/>
      </c>
      <c r="AA264" s="45" t="str">
        <f t="shared" si="16"/>
        <v/>
      </c>
      <c r="AB264" s="45" t="s">
        <v>186</v>
      </c>
      <c r="AC264" s="45" t="s">
        <v>216</v>
      </c>
      <c r="AD264" s="46" t="s">
        <v>354</v>
      </c>
    </row>
    <row r="265" spans="26:30" ht="15.75" hidden="1" x14ac:dyDescent="0.25">
      <c r="Z265" s="45" t="str">
        <f t="shared" si="15"/>
        <v/>
      </c>
      <c r="AA265" s="45" t="str">
        <f t="shared" si="16"/>
        <v/>
      </c>
      <c r="AB265" s="45" t="s">
        <v>186</v>
      </c>
      <c r="AC265" s="45" t="s">
        <v>216</v>
      </c>
      <c r="AD265" s="46" t="s">
        <v>105</v>
      </c>
    </row>
    <row r="266" spans="26:30" ht="15.75" hidden="1" x14ac:dyDescent="0.25">
      <c r="Z266" s="45" t="str">
        <f t="shared" si="15"/>
        <v/>
      </c>
      <c r="AA266" s="45" t="str">
        <f t="shared" si="16"/>
        <v/>
      </c>
      <c r="AB266" s="45" t="s">
        <v>186</v>
      </c>
      <c r="AC266" s="45" t="s">
        <v>216</v>
      </c>
      <c r="AD266" s="46" t="s">
        <v>355</v>
      </c>
    </row>
    <row r="267" spans="26:30" ht="15.75" hidden="1" x14ac:dyDescent="0.25">
      <c r="Z267" s="45" t="str">
        <f t="shared" si="15"/>
        <v/>
      </c>
      <c r="AA267" s="45" t="str">
        <f t="shared" si="16"/>
        <v/>
      </c>
      <c r="AB267" s="45" t="s">
        <v>186</v>
      </c>
      <c r="AC267" s="45" t="s">
        <v>216</v>
      </c>
      <c r="AD267" s="46" t="s">
        <v>153</v>
      </c>
    </row>
    <row r="268" spans="26:30" ht="15.75" hidden="1" x14ac:dyDescent="0.25">
      <c r="Z268" s="45" t="str">
        <f t="shared" si="15"/>
        <v/>
      </c>
      <c r="AA268" s="45" t="str">
        <f t="shared" si="16"/>
        <v/>
      </c>
      <c r="AB268" s="45" t="s">
        <v>186</v>
      </c>
      <c r="AC268" s="45" t="s">
        <v>216</v>
      </c>
      <c r="AD268" s="46" t="s">
        <v>356</v>
      </c>
    </row>
    <row r="269" spans="26:30" ht="15.75" hidden="1" x14ac:dyDescent="0.25">
      <c r="Z269" s="45" t="str">
        <f t="shared" si="15"/>
        <v/>
      </c>
      <c r="AA269" s="45" t="str">
        <f t="shared" si="16"/>
        <v/>
      </c>
      <c r="AB269" s="45" t="s">
        <v>186</v>
      </c>
      <c r="AC269" s="45" t="s">
        <v>217</v>
      </c>
      <c r="AD269" s="46" t="s">
        <v>357</v>
      </c>
    </row>
    <row r="270" spans="26:30" ht="15.75" hidden="1" x14ac:dyDescent="0.25">
      <c r="Z270" s="45" t="str">
        <f t="shared" si="15"/>
        <v/>
      </c>
      <c r="AA270" s="45" t="str">
        <f t="shared" si="16"/>
        <v/>
      </c>
      <c r="AB270" s="45" t="s">
        <v>186</v>
      </c>
      <c r="AC270" s="45" t="s">
        <v>218</v>
      </c>
      <c r="AD270" s="46" t="s">
        <v>358</v>
      </c>
    </row>
    <row r="271" spans="26:30" ht="15.75" hidden="1" x14ac:dyDescent="0.25">
      <c r="Z271" s="45" t="str">
        <f t="shared" si="15"/>
        <v/>
      </c>
      <c r="AA271" s="45" t="str">
        <f t="shared" si="16"/>
        <v/>
      </c>
      <c r="AB271" s="45" t="s">
        <v>186</v>
      </c>
      <c r="AC271" s="45" t="s">
        <v>218</v>
      </c>
      <c r="AD271" s="46" t="s">
        <v>359</v>
      </c>
    </row>
    <row r="272" spans="26:30" ht="15.75" hidden="1" x14ac:dyDescent="0.25">
      <c r="Z272" s="45" t="str">
        <f t="shared" si="15"/>
        <v/>
      </c>
      <c r="AA272" s="45" t="str">
        <f t="shared" si="16"/>
        <v/>
      </c>
      <c r="AB272" s="45" t="s">
        <v>186</v>
      </c>
      <c r="AC272" s="45" t="s">
        <v>219</v>
      </c>
      <c r="AD272" s="46" t="s">
        <v>143</v>
      </c>
    </row>
    <row r="273" spans="26:30" ht="15.75" hidden="1" x14ac:dyDescent="0.25">
      <c r="Z273" s="45" t="str">
        <f t="shared" si="15"/>
        <v/>
      </c>
      <c r="AA273" s="45" t="str">
        <f t="shared" si="16"/>
        <v/>
      </c>
      <c r="AB273" s="45" t="s">
        <v>185</v>
      </c>
      <c r="AC273" s="45" t="s">
        <v>203</v>
      </c>
      <c r="AD273" s="46" t="s">
        <v>360</v>
      </c>
    </row>
    <row r="274" spans="26:30" ht="15.75" hidden="1" x14ac:dyDescent="0.25">
      <c r="Z274" s="45" t="str">
        <f t="shared" ref="Z274:Z337" si="17">IFERROR(RANK($AA274,$AA$81:$AA$500,1),"")</f>
        <v/>
      </c>
      <c r="AA274" s="45" t="str">
        <f t="shared" ref="AA274:AA337" si="18">IF(ISNUMBER(MATCH($AC274,$G$3,0)),ROW($AC274),"")</f>
        <v/>
      </c>
      <c r="AB274" s="45" t="s">
        <v>185</v>
      </c>
      <c r="AC274" s="45" t="s">
        <v>203</v>
      </c>
      <c r="AD274" s="46" t="s">
        <v>361</v>
      </c>
    </row>
    <row r="275" spans="26:30" ht="15.75" hidden="1" x14ac:dyDescent="0.25">
      <c r="Z275" s="45" t="str">
        <f t="shared" si="17"/>
        <v/>
      </c>
      <c r="AA275" s="45" t="str">
        <f t="shared" si="18"/>
        <v/>
      </c>
      <c r="AB275" s="45" t="s">
        <v>185</v>
      </c>
      <c r="AC275" s="45" t="s">
        <v>203</v>
      </c>
      <c r="AD275" s="46" t="s">
        <v>362</v>
      </c>
    </row>
    <row r="276" spans="26:30" ht="15.75" hidden="1" x14ac:dyDescent="0.25">
      <c r="Z276" s="45" t="str">
        <f t="shared" si="17"/>
        <v/>
      </c>
      <c r="AA276" s="45" t="str">
        <f t="shared" si="18"/>
        <v/>
      </c>
      <c r="AB276" s="45" t="s">
        <v>185</v>
      </c>
      <c r="AC276" s="45" t="s">
        <v>203</v>
      </c>
      <c r="AD276" s="46" t="s">
        <v>90</v>
      </c>
    </row>
    <row r="277" spans="26:30" ht="15.75" hidden="1" x14ac:dyDescent="0.25">
      <c r="Z277" s="45" t="str">
        <f t="shared" si="17"/>
        <v/>
      </c>
      <c r="AA277" s="45" t="str">
        <f t="shared" si="18"/>
        <v/>
      </c>
      <c r="AB277" s="45" t="s">
        <v>185</v>
      </c>
      <c r="AC277" s="45" t="s">
        <v>204</v>
      </c>
      <c r="AD277" s="46" t="s">
        <v>363</v>
      </c>
    </row>
    <row r="278" spans="26:30" ht="15.75" hidden="1" x14ac:dyDescent="0.25">
      <c r="Z278" s="45" t="str">
        <f t="shared" si="17"/>
        <v/>
      </c>
      <c r="AA278" s="45" t="str">
        <f t="shared" si="18"/>
        <v/>
      </c>
      <c r="AB278" s="45" t="s">
        <v>185</v>
      </c>
      <c r="AC278" s="45" t="s">
        <v>204</v>
      </c>
      <c r="AD278" s="46" t="s">
        <v>364</v>
      </c>
    </row>
    <row r="279" spans="26:30" ht="15.75" hidden="1" x14ac:dyDescent="0.25">
      <c r="Z279" s="45" t="str">
        <f t="shared" si="17"/>
        <v/>
      </c>
      <c r="AA279" s="45" t="str">
        <f t="shared" si="18"/>
        <v/>
      </c>
      <c r="AB279" s="45" t="s">
        <v>185</v>
      </c>
      <c r="AC279" s="45" t="s">
        <v>204</v>
      </c>
      <c r="AD279" s="46" t="s">
        <v>223</v>
      </c>
    </row>
    <row r="280" spans="26:30" ht="15.75" hidden="1" x14ac:dyDescent="0.25">
      <c r="Z280" s="45" t="str">
        <f t="shared" si="17"/>
        <v/>
      </c>
      <c r="AA280" s="45" t="str">
        <f t="shared" si="18"/>
        <v/>
      </c>
      <c r="AB280" s="45" t="s">
        <v>185</v>
      </c>
      <c r="AC280" s="45" t="s">
        <v>204</v>
      </c>
      <c r="AD280" s="46" t="s">
        <v>365</v>
      </c>
    </row>
    <row r="281" spans="26:30" ht="15.75" hidden="1" x14ac:dyDescent="0.25">
      <c r="Z281" s="45" t="str">
        <f t="shared" si="17"/>
        <v/>
      </c>
      <c r="AA281" s="45" t="str">
        <f t="shared" si="18"/>
        <v/>
      </c>
      <c r="AB281" s="45" t="s">
        <v>185</v>
      </c>
      <c r="AC281" s="45" t="s">
        <v>204</v>
      </c>
      <c r="AD281" s="46" t="s">
        <v>97</v>
      </c>
    </row>
    <row r="282" spans="26:30" ht="15.75" hidden="1" x14ac:dyDescent="0.25">
      <c r="Z282" s="45" t="str">
        <f t="shared" si="17"/>
        <v/>
      </c>
      <c r="AA282" s="45" t="str">
        <f t="shared" si="18"/>
        <v/>
      </c>
      <c r="AB282" s="45" t="s">
        <v>185</v>
      </c>
      <c r="AC282" s="45" t="s">
        <v>204</v>
      </c>
      <c r="AD282" s="46" t="s">
        <v>366</v>
      </c>
    </row>
    <row r="283" spans="26:30" ht="15.75" hidden="1" x14ac:dyDescent="0.25">
      <c r="Z283" s="45" t="str">
        <f t="shared" si="17"/>
        <v/>
      </c>
      <c r="AA283" s="45" t="str">
        <f t="shared" si="18"/>
        <v/>
      </c>
      <c r="AB283" s="45" t="s">
        <v>185</v>
      </c>
      <c r="AC283" s="45" t="s">
        <v>204</v>
      </c>
      <c r="AD283" s="46" t="s">
        <v>98</v>
      </c>
    </row>
    <row r="284" spans="26:30" ht="15.75" hidden="1" x14ac:dyDescent="0.25">
      <c r="Z284" s="45" t="str">
        <f t="shared" si="17"/>
        <v/>
      </c>
      <c r="AA284" s="45" t="str">
        <f t="shared" si="18"/>
        <v/>
      </c>
      <c r="AB284" s="45" t="s">
        <v>185</v>
      </c>
      <c r="AC284" s="45" t="s">
        <v>205</v>
      </c>
      <c r="AD284" s="46" t="s">
        <v>86</v>
      </c>
    </row>
    <row r="285" spans="26:30" ht="15.75" hidden="1" x14ac:dyDescent="0.25">
      <c r="Z285" s="45" t="str">
        <f t="shared" si="17"/>
        <v/>
      </c>
      <c r="AA285" s="45" t="str">
        <f t="shared" si="18"/>
        <v/>
      </c>
      <c r="AB285" s="45" t="s">
        <v>185</v>
      </c>
      <c r="AC285" s="45" t="s">
        <v>205</v>
      </c>
      <c r="AD285" s="46" t="s">
        <v>367</v>
      </c>
    </row>
    <row r="286" spans="26:30" ht="15.75" hidden="1" x14ac:dyDescent="0.25">
      <c r="Z286" s="45" t="str">
        <f t="shared" si="17"/>
        <v/>
      </c>
      <c r="AA286" s="45" t="str">
        <f t="shared" si="18"/>
        <v/>
      </c>
      <c r="AB286" s="45" t="s">
        <v>185</v>
      </c>
      <c r="AC286" s="45" t="s">
        <v>205</v>
      </c>
      <c r="AD286" s="46" t="s">
        <v>226</v>
      </c>
    </row>
    <row r="287" spans="26:30" ht="15.75" hidden="1" x14ac:dyDescent="0.25">
      <c r="Z287" s="45" t="str">
        <f t="shared" si="17"/>
        <v/>
      </c>
      <c r="AA287" s="45" t="str">
        <f t="shared" si="18"/>
        <v/>
      </c>
      <c r="AB287" s="45" t="s">
        <v>185</v>
      </c>
      <c r="AC287" s="45" t="s">
        <v>205</v>
      </c>
      <c r="AD287" s="46" t="s">
        <v>88</v>
      </c>
    </row>
    <row r="288" spans="26:30" ht="15.75" hidden="1" x14ac:dyDescent="0.25">
      <c r="Z288" s="45" t="str">
        <f t="shared" si="17"/>
        <v/>
      </c>
      <c r="AA288" s="45" t="str">
        <f t="shared" si="18"/>
        <v/>
      </c>
      <c r="AB288" s="45" t="s">
        <v>185</v>
      </c>
      <c r="AC288" s="45" t="s">
        <v>205</v>
      </c>
      <c r="AD288" s="46" t="s">
        <v>228</v>
      </c>
    </row>
    <row r="289" spans="26:30" ht="15.75" hidden="1" x14ac:dyDescent="0.25">
      <c r="Z289" s="45" t="str">
        <f t="shared" si="17"/>
        <v/>
      </c>
      <c r="AA289" s="45" t="str">
        <f t="shared" si="18"/>
        <v/>
      </c>
      <c r="AB289" s="45" t="s">
        <v>185</v>
      </c>
      <c r="AC289" s="45" t="s">
        <v>205</v>
      </c>
      <c r="AD289" s="46" t="s">
        <v>368</v>
      </c>
    </row>
    <row r="290" spans="26:30" ht="15.75" hidden="1" x14ac:dyDescent="0.25">
      <c r="Z290" s="45" t="str">
        <f t="shared" si="17"/>
        <v/>
      </c>
      <c r="AA290" s="45" t="str">
        <f t="shared" si="18"/>
        <v/>
      </c>
      <c r="AB290" s="45" t="s">
        <v>185</v>
      </c>
      <c r="AC290" s="45" t="s">
        <v>205</v>
      </c>
      <c r="AD290" s="46" t="s">
        <v>369</v>
      </c>
    </row>
    <row r="291" spans="26:30" ht="15.75" hidden="1" x14ac:dyDescent="0.25">
      <c r="Z291" s="45" t="str">
        <f t="shared" si="17"/>
        <v/>
      </c>
      <c r="AA291" s="45" t="str">
        <f t="shared" si="18"/>
        <v/>
      </c>
      <c r="AB291" s="45" t="s">
        <v>185</v>
      </c>
      <c r="AC291" s="45" t="s">
        <v>205</v>
      </c>
      <c r="AD291" s="46" t="s">
        <v>370</v>
      </c>
    </row>
    <row r="292" spans="26:30" ht="15.75" hidden="1" x14ac:dyDescent="0.25">
      <c r="Z292" s="45" t="str">
        <f t="shared" si="17"/>
        <v/>
      </c>
      <c r="AA292" s="45" t="str">
        <f t="shared" si="18"/>
        <v/>
      </c>
      <c r="AB292" s="45" t="s">
        <v>185</v>
      </c>
      <c r="AC292" s="45" t="s">
        <v>206</v>
      </c>
      <c r="AD292" s="46" t="s">
        <v>371</v>
      </c>
    </row>
    <row r="293" spans="26:30" ht="15.75" hidden="1" x14ac:dyDescent="0.25">
      <c r="Z293" s="45" t="str">
        <f t="shared" si="17"/>
        <v/>
      </c>
      <c r="AA293" s="45" t="str">
        <f t="shared" si="18"/>
        <v/>
      </c>
      <c r="AB293" s="45" t="s">
        <v>185</v>
      </c>
      <c r="AC293" s="45" t="s">
        <v>206</v>
      </c>
      <c r="AD293" s="46" t="s">
        <v>372</v>
      </c>
    </row>
    <row r="294" spans="26:30" ht="15.75" hidden="1" x14ac:dyDescent="0.25">
      <c r="Z294" s="45" t="str">
        <f t="shared" si="17"/>
        <v/>
      </c>
      <c r="AA294" s="45" t="str">
        <f t="shared" si="18"/>
        <v/>
      </c>
      <c r="AB294" s="45" t="s">
        <v>185</v>
      </c>
      <c r="AC294" s="45" t="s">
        <v>206</v>
      </c>
      <c r="AD294" s="46" t="s">
        <v>245</v>
      </c>
    </row>
    <row r="295" spans="26:30" ht="15.75" hidden="1" x14ac:dyDescent="0.25">
      <c r="Z295" s="45" t="str">
        <f t="shared" si="17"/>
        <v/>
      </c>
      <c r="AA295" s="45" t="str">
        <f t="shared" si="18"/>
        <v/>
      </c>
      <c r="AB295" s="45" t="s">
        <v>185</v>
      </c>
      <c r="AC295" s="45" t="s">
        <v>206</v>
      </c>
      <c r="AD295" s="46" t="s">
        <v>373</v>
      </c>
    </row>
    <row r="296" spans="26:30" ht="15.75" hidden="1" x14ac:dyDescent="0.25">
      <c r="Z296" s="45" t="str">
        <f t="shared" si="17"/>
        <v/>
      </c>
      <c r="AA296" s="45" t="str">
        <f t="shared" si="18"/>
        <v/>
      </c>
      <c r="AB296" s="45" t="s">
        <v>185</v>
      </c>
      <c r="AC296" s="45" t="s">
        <v>206</v>
      </c>
      <c r="AD296" s="46" t="s">
        <v>374</v>
      </c>
    </row>
    <row r="297" spans="26:30" ht="15.75" hidden="1" x14ac:dyDescent="0.25">
      <c r="Z297" s="45" t="str">
        <f t="shared" si="17"/>
        <v/>
      </c>
      <c r="AA297" s="45" t="str">
        <f t="shared" si="18"/>
        <v/>
      </c>
      <c r="AB297" s="45" t="s">
        <v>185</v>
      </c>
      <c r="AC297" s="45" t="s">
        <v>206</v>
      </c>
      <c r="AD297" s="46" t="s">
        <v>375</v>
      </c>
    </row>
    <row r="298" spans="26:30" ht="15.75" hidden="1" x14ac:dyDescent="0.25">
      <c r="Z298" s="45" t="str">
        <f t="shared" si="17"/>
        <v/>
      </c>
      <c r="AA298" s="45" t="str">
        <f t="shared" si="18"/>
        <v/>
      </c>
      <c r="AB298" s="45" t="s">
        <v>185</v>
      </c>
      <c r="AC298" s="45" t="s">
        <v>206</v>
      </c>
      <c r="AD298" s="46" t="s">
        <v>376</v>
      </c>
    </row>
    <row r="299" spans="26:30" ht="15.75" hidden="1" x14ac:dyDescent="0.25">
      <c r="Z299" s="45" t="str">
        <f t="shared" si="17"/>
        <v/>
      </c>
      <c r="AA299" s="45" t="str">
        <f t="shared" si="18"/>
        <v/>
      </c>
      <c r="AB299" s="45" t="s">
        <v>185</v>
      </c>
      <c r="AC299" s="45" t="s">
        <v>206</v>
      </c>
      <c r="AD299" s="46" t="s">
        <v>377</v>
      </c>
    </row>
    <row r="300" spans="26:30" ht="15.75" hidden="1" x14ac:dyDescent="0.25">
      <c r="Z300" s="45" t="str">
        <f t="shared" si="17"/>
        <v/>
      </c>
      <c r="AA300" s="45" t="str">
        <f t="shared" si="18"/>
        <v/>
      </c>
      <c r="AB300" s="45" t="s">
        <v>185</v>
      </c>
      <c r="AC300" s="45" t="s">
        <v>206</v>
      </c>
      <c r="AD300" s="46" t="s">
        <v>378</v>
      </c>
    </row>
    <row r="301" spans="26:30" ht="15.75" hidden="1" x14ac:dyDescent="0.25">
      <c r="Z301" s="45" t="str">
        <f t="shared" si="17"/>
        <v/>
      </c>
      <c r="AA301" s="45" t="str">
        <f t="shared" si="18"/>
        <v/>
      </c>
      <c r="AB301" s="45" t="s">
        <v>185</v>
      </c>
      <c r="AC301" s="45" t="s">
        <v>206</v>
      </c>
      <c r="AD301" s="46" t="s">
        <v>379</v>
      </c>
    </row>
    <row r="302" spans="26:30" ht="15.75" hidden="1" x14ac:dyDescent="0.25">
      <c r="Z302" s="45" t="str">
        <f t="shared" si="17"/>
        <v/>
      </c>
      <c r="AA302" s="45" t="str">
        <f t="shared" si="18"/>
        <v/>
      </c>
      <c r="AB302" s="45" t="s">
        <v>185</v>
      </c>
      <c r="AC302" s="45" t="s">
        <v>207</v>
      </c>
      <c r="AD302" s="46" t="s">
        <v>230</v>
      </c>
    </row>
    <row r="303" spans="26:30" ht="15.75" hidden="1" x14ac:dyDescent="0.25">
      <c r="Z303" s="45" t="str">
        <f t="shared" si="17"/>
        <v/>
      </c>
      <c r="AA303" s="45" t="str">
        <f t="shared" si="18"/>
        <v/>
      </c>
      <c r="AB303" s="45" t="s">
        <v>185</v>
      </c>
      <c r="AC303" s="45" t="s">
        <v>207</v>
      </c>
      <c r="AD303" s="46" t="s">
        <v>380</v>
      </c>
    </row>
    <row r="304" spans="26:30" ht="15.75" hidden="1" x14ac:dyDescent="0.25">
      <c r="Z304" s="45" t="str">
        <f t="shared" si="17"/>
        <v/>
      </c>
      <c r="AA304" s="45" t="str">
        <f t="shared" si="18"/>
        <v/>
      </c>
      <c r="AB304" s="45" t="s">
        <v>185</v>
      </c>
      <c r="AC304" s="45" t="s">
        <v>207</v>
      </c>
      <c r="AD304" s="46" t="s">
        <v>381</v>
      </c>
    </row>
    <row r="305" spans="26:30" ht="15.75" hidden="1" x14ac:dyDescent="0.25">
      <c r="Z305" s="45" t="str">
        <f t="shared" si="17"/>
        <v/>
      </c>
      <c r="AA305" s="45" t="str">
        <f t="shared" si="18"/>
        <v/>
      </c>
      <c r="AB305" s="45" t="s">
        <v>185</v>
      </c>
      <c r="AC305" s="45" t="s">
        <v>208</v>
      </c>
      <c r="AD305" s="46" t="s">
        <v>382</v>
      </c>
    </row>
    <row r="306" spans="26:30" ht="15.75" hidden="1" x14ac:dyDescent="0.25">
      <c r="Z306" s="45" t="str">
        <f t="shared" si="17"/>
        <v/>
      </c>
      <c r="AA306" s="45" t="str">
        <f t="shared" si="18"/>
        <v/>
      </c>
      <c r="AB306" s="45" t="s">
        <v>185</v>
      </c>
      <c r="AC306" s="45" t="s">
        <v>209</v>
      </c>
      <c r="AD306" s="46" t="s">
        <v>133</v>
      </c>
    </row>
    <row r="307" spans="26:30" ht="15.75" hidden="1" x14ac:dyDescent="0.25">
      <c r="Z307" s="45" t="str">
        <f t="shared" si="17"/>
        <v/>
      </c>
      <c r="AA307" s="45" t="str">
        <f t="shared" si="18"/>
        <v/>
      </c>
      <c r="AB307" s="45" t="s">
        <v>185</v>
      </c>
      <c r="AC307" s="45" t="s">
        <v>209</v>
      </c>
      <c r="AD307" s="46" t="s">
        <v>269</v>
      </c>
    </row>
    <row r="308" spans="26:30" ht="15.75" hidden="1" x14ac:dyDescent="0.25">
      <c r="Z308" s="45" t="str">
        <f t="shared" si="17"/>
        <v/>
      </c>
      <c r="AA308" s="45" t="str">
        <f t="shared" si="18"/>
        <v/>
      </c>
      <c r="AB308" s="45" t="s">
        <v>185</v>
      </c>
      <c r="AC308" s="45" t="s">
        <v>209</v>
      </c>
      <c r="AD308" s="46" t="s">
        <v>383</v>
      </c>
    </row>
    <row r="309" spans="26:30" ht="15.75" hidden="1" x14ac:dyDescent="0.25">
      <c r="Z309" s="45" t="str">
        <f t="shared" si="17"/>
        <v/>
      </c>
      <c r="AA309" s="45" t="str">
        <f t="shared" si="18"/>
        <v/>
      </c>
      <c r="AB309" s="45" t="s">
        <v>185</v>
      </c>
      <c r="AC309" s="45" t="s">
        <v>209</v>
      </c>
      <c r="AD309" s="46" t="s">
        <v>270</v>
      </c>
    </row>
    <row r="310" spans="26:30" ht="15.75" hidden="1" x14ac:dyDescent="0.25">
      <c r="Z310" s="45" t="str">
        <f t="shared" si="17"/>
        <v/>
      </c>
      <c r="AA310" s="45" t="str">
        <f t="shared" si="18"/>
        <v/>
      </c>
      <c r="AB310" s="45" t="s">
        <v>185</v>
      </c>
      <c r="AC310" s="45" t="s">
        <v>209</v>
      </c>
      <c r="AD310" s="46" t="s">
        <v>136</v>
      </c>
    </row>
    <row r="311" spans="26:30" ht="15.75" hidden="1" x14ac:dyDescent="0.25">
      <c r="Z311" s="45" t="str">
        <f t="shared" si="17"/>
        <v/>
      </c>
      <c r="AA311" s="45" t="str">
        <f t="shared" si="18"/>
        <v/>
      </c>
      <c r="AB311" s="45" t="s">
        <v>185</v>
      </c>
      <c r="AC311" s="45" t="s">
        <v>209</v>
      </c>
      <c r="AD311" s="46" t="s">
        <v>384</v>
      </c>
    </row>
    <row r="312" spans="26:30" ht="15.75" hidden="1" x14ac:dyDescent="0.25">
      <c r="Z312" s="45" t="str">
        <f t="shared" si="17"/>
        <v/>
      </c>
      <c r="AA312" s="45" t="str">
        <f t="shared" si="18"/>
        <v/>
      </c>
      <c r="AB312" s="45" t="s">
        <v>185</v>
      </c>
      <c r="AC312" s="45" t="s">
        <v>209</v>
      </c>
      <c r="AD312" s="46" t="s">
        <v>139</v>
      </c>
    </row>
    <row r="313" spans="26:30" ht="15.75" hidden="1" x14ac:dyDescent="0.25">
      <c r="Z313" s="45" t="str">
        <f t="shared" si="17"/>
        <v/>
      </c>
      <c r="AA313" s="45" t="str">
        <f t="shared" si="18"/>
        <v/>
      </c>
      <c r="AB313" s="45" t="s">
        <v>185</v>
      </c>
      <c r="AC313" s="45" t="s">
        <v>209</v>
      </c>
      <c r="AD313" s="46" t="s">
        <v>385</v>
      </c>
    </row>
    <row r="314" spans="26:30" ht="15.75" hidden="1" x14ac:dyDescent="0.25">
      <c r="Z314" s="45" t="str">
        <f t="shared" si="17"/>
        <v/>
      </c>
      <c r="AA314" s="45" t="str">
        <f t="shared" si="18"/>
        <v/>
      </c>
      <c r="AB314" s="45" t="s">
        <v>185</v>
      </c>
      <c r="AC314" s="45" t="s">
        <v>209</v>
      </c>
      <c r="AD314" s="46" t="s">
        <v>140</v>
      </c>
    </row>
    <row r="315" spans="26:30" ht="15.75" hidden="1" x14ac:dyDescent="0.25">
      <c r="Z315" s="45" t="str">
        <f t="shared" si="17"/>
        <v/>
      </c>
      <c r="AA315" s="45" t="str">
        <f t="shared" si="18"/>
        <v/>
      </c>
      <c r="AB315" s="45" t="s">
        <v>185</v>
      </c>
      <c r="AC315" s="45" t="s">
        <v>209</v>
      </c>
      <c r="AD315" s="46" t="s">
        <v>386</v>
      </c>
    </row>
    <row r="316" spans="26:30" ht="15.75" hidden="1" x14ac:dyDescent="0.25">
      <c r="Z316" s="45" t="str">
        <f t="shared" si="17"/>
        <v/>
      </c>
      <c r="AA316" s="45" t="str">
        <f t="shared" si="18"/>
        <v/>
      </c>
      <c r="AB316" s="45" t="s">
        <v>185</v>
      </c>
      <c r="AC316" s="45" t="s">
        <v>209</v>
      </c>
      <c r="AD316" s="46" t="s">
        <v>374</v>
      </c>
    </row>
    <row r="317" spans="26:30" ht="15.75" hidden="1" x14ac:dyDescent="0.25">
      <c r="Z317" s="45" t="str">
        <f t="shared" si="17"/>
        <v/>
      </c>
      <c r="AA317" s="45" t="str">
        <f t="shared" si="18"/>
        <v/>
      </c>
      <c r="AB317" s="45" t="s">
        <v>185</v>
      </c>
      <c r="AC317" s="45" t="s">
        <v>209</v>
      </c>
      <c r="AD317" s="46" t="s">
        <v>387</v>
      </c>
    </row>
    <row r="318" spans="26:30" ht="15.75" hidden="1" x14ac:dyDescent="0.25">
      <c r="Z318" s="45" t="str">
        <f t="shared" si="17"/>
        <v/>
      </c>
      <c r="AA318" s="45" t="str">
        <f t="shared" si="18"/>
        <v/>
      </c>
      <c r="AB318" s="45" t="s">
        <v>185</v>
      </c>
      <c r="AC318" s="45" t="s">
        <v>209</v>
      </c>
      <c r="AD318" s="46" t="s">
        <v>388</v>
      </c>
    </row>
    <row r="319" spans="26:30" ht="15.75" hidden="1" x14ac:dyDescent="0.25">
      <c r="Z319" s="45" t="str">
        <f t="shared" si="17"/>
        <v/>
      </c>
      <c r="AA319" s="45" t="str">
        <f t="shared" si="18"/>
        <v/>
      </c>
      <c r="AB319" s="45" t="s">
        <v>185</v>
      </c>
      <c r="AC319" s="45" t="s">
        <v>209</v>
      </c>
      <c r="AD319" s="46" t="s">
        <v>241</v>
      </c>
    </row>
    <row r="320" spans="26:30" ht="15.75" hidden="1" x14ac:dyDescent="0.25">
      <c r="Z320" s="45" t="str">
        <f t="shared" si="17"/>
        <v/>
      </c>
      <c r="AA320" s="45" t="str">
        <f t="shared" si="18"/>
        <v/>
      </c>
      <c r="AB320" s="45" t="s">
        <v>185</v>
      </c>
      <c r="AC320" s="45" t="s">
        <v>209</v>
      </c>
      <c r="AD320" s="46" t="s">
        <v>389</v>
      </c>
    </row>
    <row r="321" spans="26:30" ht="15.75" hidden="1" x14ac:dyDescent="0.25">
      <c r="Z321" s="45" t="str">
        <f t="shared" si="17"/>
        <v/>
      </c>
      <c r="AA321" s="45" t="str">
        <f t="shared" si="18"/>
        <v/>
      </c>
      <c r="AB321" s="45" t="s">
        <v>185</v>
      </c>
      <c r="AC321" s="45" t="s">
        <v>209</v>
      </c>
      <c r="AD321" s="46" t="s">
        <v>390</v>
      </c>
    </row>
    <row r="322" spans="26:30" ht="15.75" hidden="1" x14ac:dyDescent="0.25">
      <c r="Z322" s="45" t="str">
        <f t="shared" si="17"/>
        <v/>
      </c>
      <c r="AA322" s="45" t="str">
        <f t="shared" si="18"/>
        <v/>
      </c>
      <c r="AB322" s="45" t="s">
        <v>185</v>
      </c>
      <c r="AC322" s="45" t="s">
        <v>209</v>
      </c>
      <c r="AD322" s="46" t="s">
        <v>391</v>
      </c>
    </row>
    <row r="323" spans="26:30" ht="15.75" hidden="1" x14ac:dyDescent="0.25">
      <c r="Z323" s="45" t="str">
        <f t="shared" si="17"/>
        <v/>
      </c>
      <c r="AA323" s="45" t="str">
        <f t="shared" si="18"/>
        <v/>
      </c>
      <c r="AB323" s="45" t="s">
        <v>185</v>
      </c>
      <c r="AC323" s="45" t="s">
        <v>209</v>
      </c>
      <c r="AD323" s="46" t="s">
        <v>392</v>
      </c>
    </row>
    <row r="324" spans="26:30" ht="15.75" hidden="1" x14ac:dyDescent="0.25">
      <c r="Z324" s="45" t="str">
        <f t="shared" si="17"/>
        <v/>
      </c>
      <c r="AA324" s="45" t="str">
        <f t="shared" si="18"/>
        <v/>
      </c>
      <c r="AB324" s="45" t="s">
        <v>185</v>
      </c>
      <c r="AC324" s="45" t="s">
        <v>209</v>
      </c>
      <c r="AD324" s="46" t="s">
        <v>379</v>
      </c>
    </row>
    <row r="325" spans="26:30" ht="15.75" hidden="1" x14ac:dyDescent="0.25">
      <c r="Z325" s="45" t="str">
        <f t="shared" si="17"/>
        <v/>
      </c>
      <c r="AA325" s="45" t="str">
        <f t="shared" si="18"/>
        <v/>
      </c>
      <c r="AB325" s="45" t="s">
        <v>185</v>
      </c>
      <c r="AC325" s="45" t="s">
        <v>209</v>
      </c>
      <c r="AD325" s="46" t="s">
        <v>393</v>
      </c>
    </row>
    <row r="326" spans="26:30" ht="15.75" hidden="1" x14ac:dyDescent="0.25">
      <c r="Z326" s="45" t="str">
        <f t="shared" si="17"/>
        <v/>
      </c>
      <c r="AA326" s="45" t="str">
        <f t="shared" si="18"/>
        <v/>
      </c>
      <c r="AB326" s="45" t="s">
        <v>185</v>
      </c>
      <c r="AC326" s="45" t="s">
        <v>201</v>
      </c>
      <c r="AD326" s="46" t="s">
        <v>244</v>
      </c>
    </row>
    <row r="327" spans="26:30" ht="15.75" hidden="1" x14ac:dyDescent="0.25">
      <c r="Z327" s="45" t="str">
        <f t="shared" si="17"/>
        <v/>
      </c>
      <c r="AA327" s="45" t="str">
        <f t="shared" si="18"/>
        <v/>
      </c>
      <c r="AB327" s="45" t="s">
        <v>185</v>
      </c>
      <c r="AC327" s="45" t="s">
        <v>201</v>
      </c>
      <c r="AD327" s="46" t="s">
        <v>101</v>
      </c>
    </row>
    <row r="328" spans="26:30" ht="15.75" hidden="1" x14ac:dyDescent="0.25">
      <c r="Z328" s="45" t="str">
        <f t="shared" si="17"/>
        <v/>
      </c>
      <c r="AA328" s="45" t="str">
        <f t="shared" si="18"/>
        <v/>
      </c>
      <c r="AB328" s="45" t="s">
        <v>185</v>
      </c>
      <c r="AC328" s="45" t="s">
        <v>201</v>
      </c>
      <c r="AD328" s="46" t="s">
        <v>145</v>
      </c>
    </row>
    <row r="329" spans="26:30" ht="15.75" hidden="1" x14ac:dyDescent="0.25">
      <c r="Z329" s="45" t="str">
        <f t="shared" si="17"/>
        <v/>
      </c>
      <c r="AA329" s="45" t="str">
        <f t="shared" si="18"/>
        <v/>
      </c>
      <c r="AB329" s="45" t="s">
        <v>185</v>
      </c>
      <c r="AC329" s="45" t="s">
        <v>201</v>
      </c>
      <c r="AD329" s="46" t="s">
        <v>394</v>
      </c>
    </row>
    <row r="330" spans="26:30" ht="15.75" hidden="1" x14ac:dyDescent="0.25">
      <c r="Z330" s="45" t="str">
        <f t="shared" si="17"/>
        <v/>
      </c>
      <c r="AA330" s="45" t="str">
        <f t="shared" si="18"/>
        <v/>
      </c>
      <c r="AB330" s="45" t="s">
        <v>185</v>
      </c>
      <c r="AC330" s="45" t="s">
        <v>201</v>
      </c>
      <c r="AD330" s="46" t="s">
        <v>395</v>
      </c>
    </row>
    <row r="331" spans="26:30" ht="15.75" hidden="1" x14ac:dyDescent="0.25">
      <c r="Z331" s="45" t="str">
        <f t="shared" si="17"/>
        <v/>
      </c>
      <c r="AA331" s="45" t="str">
        <f t="shared" si="18"/>
        <v/>
      </c>
      <c r="AB331" s="45" t="s">
        <v>185</v>
      </c>
      <c r="AC331" s="45" t="s">
        <v>201</v>
      </c>
      <c r="AD331" s="46" t="s">
        <v>396</v>
      </c>
    </row>
    <row r="332" spans="26:30" ht="15.75" hidden="1" x14ac:dyDescent="0.25">
      <c r="Z332" s="45" t="str">
        <f t="shared" si="17"/>
        <v/>
      </c>
      <c r="AA332" s="45" t="str">
        <f t="shared" si="18"/>
        <v/>
      </c>
      <c r="AB332" s="45" t="s">
        <v>185</v>
      </c>
      <c r="AC332" s="45" t="s">
        <v>201</v>
      </c>
      <c r="AD332" s="46" t="s">
        <v>104</v>
      </c>
    </row>
    <row r="333" spans="26:30" ht="15.75" hidden="1" x14ac:dyDescent="0.25">
      <c r="Z333" s="45" t="str">
        <f t="shared" si="17"/>
        <v/>
      </c>
      <c r="AA333" s="45" t="str">
        <f t="shared" si="18"/>
        <v/>
      </c>
      <c r="AB333" s="45" t="s">
        <v>185</v>
      </c>
      <c r="AC333" s="45" t="s">
        <v>210</v>
      </c>
      <c r="AD333" s="46" t="s">
        <v>397</v>
      </c>
    </row>
    <row r="334" spans="26:30" ht="15.75" hidden="1" x14ac:dyDescent="0.25">
      <c r="Z334" s="45" t="str">
        <f t="shared" si="17"/>
        <v/>
      </c>
      <c r="AA334" s="45" t="str">
        <f t="shared" si="18"/>
        <v/>
      </c>
      <c r="AB334" s="45" t="s">
        <v>185</v>
      </c>
      <c r="AC334" s="45" t="s">
        <v>211</v>
      </c>
      <c r="AD334" s="46" t="s">
        <v>244</v>
      </c>
    </row>
    <row r="335" spans="26:30" ht="15.75" hidden="1" x14ac:dyDescent="0.25">
      <c r="Z335" s="45" t="str">
        <f t="shared" si="17"/>
        <v/>
      </c>
      <c r="AA335" s="45" t="str">
        <f t="shared" si="18"/>
        <v/>
      </c>
      <c r="AB335" s="45" t="s">
        <v>185</v>
      </c>
      <c r="AC335" s="45" t="s">
        <v>211</v>
      </c>
      <c r="AD335" s="46" t="s">
        <v>398</v>
      </c>
    </row>
    <row r="336" spans="26:30" ht="15.75" hidden="1" x14ac:dyDescent="0.25">
      <c r="Z336" s="45" t="str">
        <f t="shared" si="17"/>
        <v/>
      </c>
      <c r="AA336" s="45" t="str">
        <f t="shared" si="18"/>
        <v/>
      </c>
      <c r="AB336" s="45" t="s">
        <v>185</v>
      </c>
      <c r="AC336" s="45" t="s">
        <v>211</v>
      </c>
      <c r="AD336" s="46" t="s">
        <v>291</v>
      </c>
    </row>
    <row r="337" spans="26:30" ht="15.75" hidden="1" x14ac:dyDescent="0.25">
      <c r="Z337" s="45" t="str">
        <f t="shared" si="17"/>
        <v/>
      </c>
      <c r="AA337" s="45" t="str">
        <f t="shared" si="18"/>
        <v/>
      </c>
      <c r="AB337" s="45" t="s">
        <v>185</v>
      </c>
      <c r="AC337" s="45" t="s">
        <v>211</v>
      </c>
      <c r="AD337" s="46" t="s">
        <v>396</v>
      </c>
    </row>
    <row r="338" spans="26:30" ht="15.75" hidden="1" x14ac:dyDescent="0.25">
      <c r="Z338" s="45" t="str">
        <f t="shared" ref="Z338:Z401" si="19">IFERROR(RANK($AA338,$AA$81:$AA$500,1),"")</f>
        <v/>
      </c>
      <c r="AA338" s="45" t="str">
        <f t="shared" ref="AA338:AA401" si="20">IF(ISNUMBER(MATCH($AC338,$G$3,0)),ROW($AC338),"")</f>
        <v/>
      </c>
      <c r="AB338" s="45" t="s">
        <v>185</v>
      </c>
      <c r="AC338" s="45" t="s">
        <v>212</v>
      </c>
      <c r="AD338" s="46" t="s">
        <v>399</v>
      </c>
    </row>
    <row r="339" spans="26:30" ht="15.75" hidden="1" x14ac:dyDescent="0.25">
      <c r="Z339" s="45" t="str">
        <f t="shared" si="19"/>
        <v/>
      </c>
      <c r="AA339" s="45" t="str">
        <f t="shared" si="20"/>
        <v/>
      </c>
      <c r="AB339" s="45"/>
      <c r="AC339" s="45"/>
      <c r="AD339" s="46"/>
    </row>
    <row r="340" spans="26:30" ht="15.75" hidden="1" x14ac:dyDescent="0.25">
      <c r="Z340" s="45" t="str">
        <f t="shared" si="19"/>
        <v/>
      </c>
      <c r="AA340" s="45" t="str">
        <f t="shared" si="20"/>
        <v/>
      </c>
      <c r="AB340" s="45"/>
      <c r="AC340" s="45"/>
      <c r="AD340" s="46"/>
    </row>
    <row r="341" spans="26:30" ht="15.75" hidden="1" x14ac:dyDescent="0.25">
      <c r="Z341" s="45" t="str">
        <f t="shared" si="19"/>
        <v/>
      </c>
      <c r="AA341" s="45" t="str">
        <f t="shared" si="20"/>
        <v/>
      </c>
      <c r="AB341" s="45"/>
      <c r="AC341" s="45"/>
      <c r="AD341" s="46"/>
    </row>
    <row r="342" spans="26:30" ht="15.75" hidden="1" x14ac:dyDescent="0.25">
      <c r="Z342" s="45" t="str">
        <f t="shared" si="19"/>
        <v/>
      </c>
      <c r="AA342" s="45" t="str">
        <f t="shared" si="20"/>
        <v/>
      </c>
      <c r="AB342" s="45"/>
      <c r="AC342" s="45"/>
      <c r="AD342" s="46"/>
    </row>
    <row r="343" spans="26:30" ht="15.75" hidden="1" x14ac:dyDescent="0.25">
      <c r="Z343" s="45" t="str">
        <f t="shared" si="19"/>
        <v/>
      </c>
      <c r="AA343" s="45" t="str">
        <f t="shared" si="20"/>
        <v/>
      </c>
      <c r="AB343" s="45"/>
      <c r="AC343" s="45"/>
      <c r="AD343" s="46"/>
    </row>
    <row r="344" spans="26:30" ht="15.75" hidden="1" x14ac:dyDescent="0.25">
      <c r="Z344" s="45" t="str">
        <f t="shared" si="19"/>
        <v/>
      </c>
      <c r="AA344" s="45" t="str">
        <f t="shared" si="20"/>
        <v/>
      </c>
      <c r="AB344" s="45"/>
      <c r="AC344" s="45"/>
      <c r="AD344" s="46"/>
    </row>
    <row r="345" spans="26:30" ht="15.75" hidden="1" x14ac:dyDescent="0.25">
      <c r="Z345" s="45" t="str">
        <f t="shared" si="19"/>
        <v/>
      </c>
      <c r="AA345" s="45" t="str">
        <f t="shared" si="20"/>
        <v/>
      </c>
      <c r="AB345" s="45"/>
      <c r="AC345" s="45"/>
      <c r="AD345" s="46"/>
    </row>
    <row r="346" spans="26:30" ht="15.75" hidden="1" x14ac:dyDescent="0.25">
      <c r="Z346" s="45" t="str">
        <f t="shared" si="19"/>
        <v/>
      </c>
      <c r="AA346" s="45" t="str">
        <f t="shared" si="20"/>
        <v/>
      </c>
      <c r="AB346" s="45"/>
      <c r="AC346" s="45"/>
      <c r="AD346" s="46"/>
    </row>
    <row r="347" spans="26:30" ht="15.75" hidden="1" x14ac:dyDescent="0.25">
      <c r="Z347" s="45" t="str">
        <f t="shared" si="19"/>
        <v/>
      </c>
      <c r="AA347" s="45" t="str">
        <f t="shared" si="20"/>
        <v/>
      </c>
      <c r="AB347" s="45"/>
      <c r="AC347" s="45"/>
      <c r="AD347" s="46"/>
    </row>
    <row r="348" spans="26:30" ht="15.75" hidden="1" x14ac:dyDescent="0.25">
      <c r="Z348" s="45" t="str">
        <f t="shared" si="19"/>
        <v/>
      </c>
      <c r="AA348" s="45" t="str">
        <f t="shared" si="20"/>
        <v/>
      </c>
      <c r="AB348" s="45"/>
      <c r="AC348" s="45"/>
      <c r="AD348" s="46"/>
    </row>
    <row r="349" spans="26:30" ht="15.75" hidden="1" x14ac:dyDescent="0.25">
      <c r="Z349" s="45" t="str">
        <f t="shared" si="19"/>
        <v/>
      </c>
      <c r="AA349" s="45" t="str">
        <f t="shared" si="20"/>
        <v/>
      </c>
      <c r="AB349" s="45"/>
      <c r="AC349" s="45"/>
      <c r="AD349" s="46"/>
    </row>
    <row r="350" spans="26:30" ht="15.75" hidden="1" x14ac:dyDescent="0.25">
      <c r="Z350" s="45" t="str">
        <f t="shared" si="19"/>
        <v/>
      </c>
      <c r="AA350" s="45" t="str">
        <f t="shared" si="20"/>
        <v/>
      </c>
      <c r="AB350" s="45"/>
      <c r="AC350" s="45"/>
      <c r="AD350" s="46"/>
    </row>
    <row r="351" spans="26:30" ht="15.75" hidden="1" x14ac:dyDescent="0.25">
      <c r="Z351" s="45" t="str">
        <f t="shared" si="19"/>
        <v/>
      </c>
      <c r="AA351" s="45" t="str">
        <f t="shared" si="20"/>
        <v/>
      </c>
      <c r="AB351" s="45"/>
      <c r="AC351" s="45"/>
      <c r="AD351" s="46"/>
    </row>
    <row r="352" spans="26:30" ht="15.75" hidden="1" x14ac:dyDescent="0.25">
      <c r="Z352" s="45" t="str">
        <f t="shared" si="19"/>
        <v/>
      </c>
      <c r="AA352" s="45" t="str">
        <f t="shared" si="20"/>
        <v/>
      </c>
      <c r="AB352" s="45"/>
      <c r="AC352" s="45"/>
      <c r="AD352" s="46"/>
    </row>
    <row r="353" spans="26:30" ht="15.75" hidden="1" x14ac:dyDescent="0.25">
      <c r="Z353" s="45" t="str">
        <f t="shared" si="19"/>
        <v/>
      </c>
      <c r="AA353" s="45" t="str">
        <f t="shared" si="20"/>
        <v/>
      </c>
      <c r="AB353" s="45"/>
      <c r="AC353" s="45"/>
      <c r="AD353" s="46"/>
    </row>
    <row r="354" spans="26:30" ht="15.75" hidden="1" x14ac:dyDescent="0.25">
      <c r="Z354" s="45" t="str">
        <f t="shared" si="19"/>
        <v/>
      </c>
      <c r="AA354" s="45" t="str">
        <f t="shared" si="20"/>
        <v/>
      </c>
      <c r="AB354" s="45"/>
      <c r="AC354" s="45"/>
      <c r="AD354" s="46"/>
    </row>
    <row r="355" spans="26:30" ht="15.75" hidden="1" x14ac:dyDescent="0.25">
      <c r="Z355" s="45" t="str">
        <f t="shared" si="19"/>
        <v/>
      </c>
      <c r="AA355" s="45" t="str">
        <f t="shared" si="20"/>
        <v/>
      </c>
      <c r="AB355" s="45"/>
      <c r="AC355" s="45"/>
      <c r="AD355" s="46"/>
    </row>
    <row r="356" spans="26:30" ht="15.75" hidden="1" x14ac:dyDescent="0.25">
      <c r="Z356" s="45" t="str">
        <f t="shared" si="19"/>
        <v/>
      </c>
      <c r="AA356" s="45" t="str">
        <f t="shared" si="20"/>
        <v/>
      </c>
      <c r="AB356" s="45"/>
      <c r="AC356" s="45"/>
      <c r="AD356" s="46"/>
    </row>
    <row r="357" spans="26:30" ht="15.75" hidden="1" x14ac:dyDescent="0.25">
      <c r="Z357" s="45" t="str">
        <f t="shared" si="19"/>
        <v/>
      </c>
      <c r="AA357" s="45" t="str">
        <f t="shared" si="20"/>
        <v/>
      </c>
      <c r="AB357" s="45"/>
      <c r="AC357" s="45"/>
      <c r="AD357" s="46"/>
    </row>
    <row r="358" spans="26:30" ht="15.75" hidden="1" x14ac:dyDescent="0.25">
      <c r="Z358" s="45" t="str">
        <f t="shared" si="19"/>
        <v/>
      </c>
      <c r="AA358" s="45" t="str">
        <f t="shared" si="20"/>
        <v/>
      </c>
      <c r="AB358" s="45"/>
      <c r="AC358" s="45"/>
      <c r="AD358" s="46"/>
    </row>
    <row r="359" spans="26:30" ht="15.75" hidden="1" x14ac:dyDescent="0.25">
      <c r="Z359" s="45" t="str">
        <f t="shared" si="19"/>
        <v/>
      </c>
      <c r="AA359" s="45" t="str">
        <f t="shared" si="20"/>
        <v/>
      </c>
      <c r="AB359" s="45"/>
      <c r="AC359" s="45"/>
      <c r="AD359" s="46"/>
    </row>
    <row r="360" spans="26:30" ht="15.75" hidden="1" x14ac:dyDescent="0.25">
      <c r="Z360" s="45" t="str">
        <f t="shared" si="19"/>
        <v/>
      </c>
      <c r="AA360" s="45" t="str">
        <f t="shared" si="20"/>
        <v/>
      </c>
      <c r="AB360" s="45"/>
      <c r="AC360" s="45"/>
      <c r="AD360" s="46"/>
    </row>
    <row r="361" spans="26:30" ht="15.75" hidden="1" x14ac:dyDescent="0.25">
      <c r="Z361" s="45" t="str">
        <f t="shared" si="19"/>
        <v/>
      </c>
      <c r="AA361" s="45" t="str">
        <f t="shared" si="20"/>
        <v/>
      </c>
      <c r="AB361" s="45"/>
      <c r="AC361" s="45"/>
      <c r="AD361" s="46"/>
    </row>
    <row r="362" spans="26:30" ht="15.75" hidden="1" x14ac:dyDescent="0.25">
      <c r="Z362" s="45" t="str">
        <f t="shared" si="19"/>
        <v/>
      </c>
      <c r="AA362" s="45" t="str">
        <f t="shared" si="20"/>
        <v/>
      </c>
      <c r="AB362" s="45"/>
      <c r="AC362" s="45"/>
      <c r="AD362" s="46"/>
    </row>
    <row r="363" spans="26:30" ht="15.75" hidden="1" x14ac:dyDescent="0.25">
      <c r="Z363" s="45" t="str">
        <f t="shared" si="19"/>
        <v/>
      </c>
      <c r="AA363" s="45" t="str">
        <f t="shared" si="20"/>
        <v/>
      </c>
      <c r="AB363" s="45"/>
      <c r="AC363" s="45"/>
      <c r="AD363" s="46"/>
    </row>
    <row r="364" spans="26:30" ht="15.75" hidden="1" x14ac:dyDescent="0.25">
      <c r="Z364" s="45" t="str">
        <f t="shared" si="19"/>
        <v/>
      </c>
      <c r="AA364" s="45" t="str">
        <f t="shared" si="20"/>
        <v/>
      </c>
      <c r="AB364" s="45"/>
      <c r="AC364" s="45"/>
      <c r="AD364" s="46"/>
    </row>
    <row r="365" spans="26:30" ht="15.75" hidden="1" x14ac:dyDescent="0.25">
      <c r="Z365" s="45" t="str">
        <f t="shared" si="19"/>
        <v/>
      </c>
      <c r="AA365" s="45" t="str">
        <f t="shared" si="20"/>
        <v/>
      </c>
      <c r="AB365" s="45"/>
      <c r="AC365" s="45"/>
      <c r="AD365" s="46"/>
    </row>
    <row r="366" spans="26:30" ht="15.75" hidden="1" x14ac:dyDescent="0.25">
      <c r="Z366" s="45" t="str">
        <f t="shared" si="19"/>
        <v/>
      </c>
      <c r="AA366" s="45" t="str">
        <f t="shared" si="20"/>
        <v/>
      </c>
      <c r="AB366" s="45"/>
      <c r="AC366" s="45"/>
      <c r="AD366" s="46"/>
    </row>
    <row r="367" spans="26:30" ht="15.75" hidden="1" x14ac:dyDescent="0.25">
      <c r="Z367" s="45" t="str">
        <f t="shared" si="19"/>
        <v/>
      </c>
      <c r="AA367" s="45" t="str">
        <f t="shared" si="20"/>
        <v/>
      </c>
      <c r="AB367" s="45"/>
      <c r="AC367" s="45"/>
      <c r="AD367" s="46"/>
    </row>
    <row r="368" spans="26:30" ht="15.75" hidden="1" x14ac:dyDescent="0.25">
      <c r="Z368" s="45" t="str">
        <f t="shared" si="19"/>
        <v/>
      </c>
      <c r="AA368" s="45" t="str">
        <f t="shared" si="20"/>
        <v/>
      </c>
      <c r="AB368" s="45"/>
      <c r="AC368" s="45"/>
      <c r="AD368" s="46"/>
    </row>
    <row r="369" spans="26:30" ht="15.75" hidden="1" x14ac:dyDescent="0.25">
      <c r="Z369" s="45" t="str">
        <f t="shared" si="19"/>
        <v/>
      </c>
      <c r="AA369" s="45" t="str">
        <f t="shared" si="20"/>
        <v/>
      </c>
      <c r="AB369" s="45"/>
      <c r="AC369" s="45"/>
      <c r="AD369" s="46"/>
    </row>
    <row r="370" spans="26:30" ht="15.75" hidden="1" x14ac:dyDescent="0.25">
      <c r="Z370" s="45" t="str">
        <f t="shared" si="19"/>
        <v/>
      </c>
      <c r="AA370" s="45" t="str">
        <f t="shared" si="20"/>
        <v/>
      </c>
      <c r="AB370" s="45"/>
      <c r="AC370" s="45"/>
      <c r="AD370" s="46"/>
    </row>
    <row r="371" spans="26:30" ht="15.75" hidden="1" x14ac:dyDescent="0.25">
      <c r="Z371" s="45" t="str">
        <f t="shared" si="19"/>
        <v/>
      </c>
      <c r="AA371" s="45" t="str">
        <f t="shared" si="20"/>
        <v/>
      </c>
      <c r="AB371" s="45"/>
      <c r="AC371" s="45"/>
      <c r="AD371" s="46"/>
    </row>
    <row r="372" spans="26:30" ht="15.75" hidden="1" x14ac:dyDescent="0.25">
      <c r="Z372" s="45" t="str">
        <f t="shared" si="19"/>
        <v/>
      </c>
      <c r="AA372" s="45" t="str">
        <f t="shared" si="20"/>
        <v/>
      </c>
      <c r="AB372" s="45"/>
      <c r="AC372" s="45"/>
      <c r="AD372" s="46"/>
    </row>
    <row r="373" spans="26:30" ht="15.75" hidden="1" x14ac:dyDescent="0.25">
      <c r="Z373" s="45" t="str">
        <f t="shared" si="19"/>
        <v/>
      </c>
      <c r="AA373" s="45" t="str">
        <f t="shared" si="20"/>
        <v/>
      </c>
      <c r="AB373" s="45"/>
      <c r="AC373" s="45"/>
      <c r="AD373" s="46"/>
    </row>
    <row r="374" spans="26:30" ht="15.75" hidden="1" x14ac:dyDescent="0.25">
      <c r="Z374" s="45" t="str">
        <f t="shared" si="19"/>
        <v/>
      </c>
      <c r="AA374" s="45" t="str">
        <f t="shared" si="20"/>
        <v/>
      </c>
      <c r="AB374" s="45"/>
      <c r="AC374" s="45"/>
      <c r="AD374" s="46"/>
    </row>
    <row r="375" spans="26:30" ht="15.75" hidden="1" x14ac:dyDescent="0.25">
      <c r="Z375" s="45" t="str">
        <f t="shared" si="19"/>
        <v/>
      </c>
      <c r="AA375" s="45" t="str">
        <f t="shared" si="20"/>
        <v/>
      </c>
      <c r="AB375" s="45"/>
      <c r="AC375" s="45"/>
      <c r="AD375" s="46"/>
    </row>
    <row r="376" spans="26:30" ht="15.75" hidden="1" x14ac:dyDescent="0.25">
      <c r="Z376" s="45" t="str">
        <f t="shared" si="19"/>
        <v/>
      </c>
      <c r="AA376" s="45" t="str">
        <f t="shared" si="20"/>
        <v/>
      </c>
      <c r="AB376" s="45"/>
      <c r="AC376" s="45"/>
      <c r="AD376" s="46"/>
    </row>
    <row r="377" spans="26:30" ht="15.75" hidden="1" x14ac:dyDescent="0.25">
      <c r="Z377" s="45" t="str">
        <f t="shared" si="19"/>
        <v/>
      </c>
      <c r="AA377" s="45" t="str">
        <f t="shared" si="20"/>
        <v/>
      </c>
      <c r="AB377" s="45"/>
      <c r="AC377" s="45"/>
      <c r="AD377" s="46"/>
    </row>
    <row r="378" spans="26:30" ht="15.75" hidden="1" x14ac:dyDescent="0.25">
      <c r="Z378" s="45" t="str">
        <f t="shared" si="19"/>
        <v/>
      </c>
      <c r="AA378" s="45" t="str">
        <f t="shared" si="20"/>
        <v/>
      </c>
      <c r="AB378" s="45"/>
      <c r="AC378" s="45"/>
      <c r="AD378" s="46"/>
    </row>
    <row r="379" spans="26:30" ht="15.75" hidden="1" x14ac:dyDescent="0.25">
      <c r="Z379" s="45" t="str">
        <f t="shared" si="19"/>
        <v/>
      </c>
      <c r="AA379" s="45" t="str">
        <f t="shared" si="20"/>
        <v/>
      </c>
      <c r="AB379" s="45"/>
      <c r="AC379" s="45"/>
      <c r="AD379" s="46"/>
    </row>
    <row r="380" spans="26:30" ht="15.75" hidden="1" x14ac:dyDescent="0.25">
      <c r="Z380" s="45" t="str">
        <f t="shared" si="19"/>
        <v/>
      </c>
      <c r="AA380" s="45" t="str">
        <f t="shared" si="20"/>
        <v/>
      </c>
      <c r="AB380" s="45"/>
      <c r="AC380" s="45"/>
      <c r="AD380" s="46"/>
    </row>
    <row r="381" spans="26:30" ht="15.75" hidden="1" x14ac:dyDescent="0.25">
      <c r="Z381" s="45" t="str">
        <f t="shared" si="19"/>
        <v/>
      </c>
      <c r="AA381" s="45" t="str">
        <f t="shared" si="20"/>
        <v/>
      </c>
      <c r="AB381" s="45"/>
      <c r="AC381" s="45"/>
      <c r="AD381" s="46"/>
    </row>
    <row r="382" spans="26:30" ht="15.75" hidden="1" x14ac:dyDescent="0.25">
      <c r="Z382" s="45" t="str">
        <f t="shared" si="19"/>
        <v/>
      </c>
      <c r="AA382" s="45" t="str">
        <f t="shared" si="20"/>
        <v/>
      </c>
      <c r="AB382" s="45"/>
      <c r="AC382" s="45"/>
      <c r="AD382" s="46"/>
    </row>
    <row r="383" spans="26:30" ht="15.75" hidden="1" x14ac:dyDescent="0.25">
      <c r="Z383" s="45" t="str">
        <f t="shared" si="19"/>
        <v/>
      </c>
      <c r="AA383" s="45" t="str">
        <f t="shared" si="20"/>
        <v/>
      </c>
      <c r="AB383" s="45"/>
      <c r="AC383" s="45"/>
      <c r="AD383" s="46"/>
    </row>
    <row r="384" spans="26:30" ht="15.75" hidden="1" x14ac:dyDescent="0.25">
      <c r="Z384" s="45" t="str">
        <f t="shared" si="19"/>
        <v/>
      </c>
      <c r="AA384" s="45" t="str">
        <f t="shared" si="20"/>
        <v/>
      </c>
      <c r="AB384" s="45"/>
      <c r="AC384" s="45"/>
      <c r="AD384" s="46"/>
    </row>
    <row r="385" spans="26:30" ht="15.75" hidden="1" x14ac:dyDescent="0.25">
      <c r="Z385" s="45" t="str">
        <f t="shared" si="19"/>
        <v/>
      </c>
      <c r="AA385" s="45" t="str">
        <f t="shared" si="20"/>
        <v/>
      </c>
      <c r="AB385" s="45"/>
      <c r="AC385" s="45"/>
      <c r="AD385" s="46"/>
    </row>
    <row r="386" spans="26:30" ht="15.75" hidden="1" x14ac:dyDescent="0.25">
      <c r="Z386" s="45" t="str">
        <f t="shared" si="19"/>
        <v/>
      </c>
      <c r="AA386" s="45" t="str">
        <f t="shared" si="20"/>
        <v/>
      </c>
      <c r="AB386" s="45"/>
      <c r="AC386" s="45"/>
      <c r="AD386" s="46"/>
    </row>
    <row r="387" spans="26:30" ht="15.75" hidden="1" x14ac:dyDescent="0.25">
      <c r="Z387" s="45" t="str">
        <f t="shared" si="19"/>
        <v/>
      </c>
      <c r="AA387" s="45" t="str">
        <f t="shared" si="20"/>
        <v/>
      </c>
      <c r="AB387" s="45"/>
      <c r="AC387" s="45"/>
      <c r="AD387" s="46"/>
    </row>
    <row r="388" spans="26:30" ht="15.75" hidden="1" x14ac:dyDescent="0.25">
      <c r="Z388" s="45" t="str">
        <f t="shared" si="19"/>
        <v/>
      </c>
      <c r="AA388" s="45" t="str">
        <f t="shared" si="20"/>
        <v/>
      </c>
      <c r="AB388" s="45"/>
      <c r="AC388" s="45"/>
      <c r="AD388" s="46"/>
    </row>
    <row r="389" spans="26:30" ht="15.75" hidden="1" x14ac:dyDescent="0.25">
      <c r="Z389" s="45" t="str">
        <f t="shared" si="19"/>
        <v/>
      </c>
      <c r="AA389" s="45" t="str">
        <f t="shared" si="20"/>
        <v/>
      </c>
      <c r="AB389" s="45"/>
      <c r="AC389" s="45"/>
      <c r="AD389" s="46"/>
    </row>
    <row r="390" spans="26:30" ht="15.75" hidden="1" x14ac:dyDescent="0.25">
      <c r="Z390" s="45" t="str">
        <f t="shared" si="19"/>
        <v/>
      </c>
      <c r="AA390" s="45" t="str">
        <f t="shared" si="20"/>
        <v/>
      </c>
      <c r="AB390" s="45"/>
      <c r="AC390" s="45"/>
      <c r="AD390" s="46"/>
    </row>
    <row r="391" spans="26:30" ht="15.75" hidden="1" x14ac:dyDescent="0.25">
      <c r="Z391" s="45" t="str">
        <f t="shared" si="19"/>
        <v/>
      </c>
      <c r="AA391" s="45" t="str">
        <f t="shared" si="20"/>
        <v/>
      </c>
      <c r="AB391" s="45"/>
      <c r="AC391" s="45"/>
      <c r="AD391" s="46"/>
    </row>
    <row r="392" spans="26:30" ht="15.75" hidden="1" x14ac:dyDescent="0.25">
      <c r="Z392" s="45" t="str">
        <f t="shared" si="19"/>
        <v/>
      </c>
      <c r="AA392" s="45" t="str">
        <f t="shared" si="20"/>
        <v/>
      </c>
      <c r="AB392" s="45"/>
      <c r="AC392" s="45"/>
      <c r="AD392" s="46"/>
    </row>
    <row r="393" spans="26:30" ht="15.75" hidden="1" x14ac:dyDescent="0.25">
      <c r="Z393" s="45" t="str">
        <f t="shared" si="19"/>
        <v/>
      </c>
      <c r="AA393" s="45" t="str">
        <f t="shared" si="20"/>
        <v/>
      </c>
      <c r="AB393" s="45"/>
      <c r="AC393" s="45"/>
      <c r="AD393" s="46"/>
    </row>
    <row r="394" spans="26:30" ht="15.75" hidden="1" x14ac:dyDescent="0.25">
      <c r="Z394" s="45" t="str">
        <f t="shared" si="19"/>
        <v/>
      </c>
      <c r="AA394" s="45" t="str">
        <f t="shared" si="20"/>
        <v/>
      </c>
      <c r="AB394" s="45"/>
      <c r="AC394" s="45"/>
      <c r="AD394" s="46"/>
    </row>
    <row r="395" spans="26:30" ht="15.75" hidden="1" x14ac:dyDescent="0.25">
      <c r="Z395" s="45" t="str">
        <f t="shared" si="19"/>
        <v/>
      </c>
      <c r="AA395" s="45" t="str">
        <f t="shared" si="20"/>
        <v/>
      </c>
      <c r="AB395" s="45"/>
      <c r="AC395" s="45"/>
      <c r="AD395" s="46"/>
    </row>
    <row r="396" spans="26:30" ht="15.75" hidden="1" x14ac:dyDescent="0.25">
      <c r="Z396" s="45" t="str">
        <f t="shared" si="19"/>
        <v/>
      </c>
      <c r="AA396" s="45" t="str">
        <f t="shared" si="20"/>
        <v/>
      </c>
      <c r="AB396" s="45"/>
      <c r="AC396" s="45"/>
      <c r="AD396" s="46"/>
    </row>
    <row r="397" spans="26:30" ht="15.75" hidden="1" x14ac:dyDescent="0.25">
      <c r="Z397" s="45" t="str">
        <f t="shared" si="19"/>
        <v/>
      </c>
      <c r="AA397" s="45" t="str">
        <f t="shared" si="20"/>
        <v/>
      </c>
      <c r="AB397" s="45"/>
      <c r="AC397" s="45"/>
      <c r="AD397" s="46"/>
    </row>
    <row r="398" spans="26:30" ht="15.75" hidden="1" x14ac:dyDescent="0.25">
      <c r="Z398" s="45" t="str">
        <f t="shared" si="19"/>
        <v/>
      </c>
      <c r="AA398" s="45" t="str">
        <f t="shared" si="20"/>
        <v/>
      </c>
      <c r="AB398" s="45"/>
      <c r="AC398" s="45"/>
      <c r="AD398" s="46"/>
    </row>
    <row r="399" spans="26:30" ht="15.75" hidden="1" x14ac:dyDescent="0.25">
      <c r="Z399" s="45" t="str">
        <f t="shared" si="19"/>
        <v/>
      </c>
      <c r="AA399" s="45" t="str">
        <f t="shared" si="20"/>
        <v/>
      </c>
      <c r="AB399" s="45"/>
      <c r="AC399" s="45"/>
      <c r="AD399" s="46"/>
    </row>
    <row r="400" spans="26:30" ht="15.75" hidden="1" x14ac:dyDescent="0.25">
      <c r="Z400" s="45" t="str">
        <f t="shared" si="19"/>
        <v/>
      </c>
      <c r="AA400" s="45" t="str">
        <f t="shared" si="20"/>
        <v/>
      </c>
      <c r="AB400" s="45"/>
      <c r="AC400" s="45"/>
      <c r="AD400" s="46"/>
    </row>
    <row r="401" spans="26:30" ht="15.75" hidden="1" x14ac:dyDescent="0.25">
      <c r="Z401" s="45" t="str">
        <f t="shared" si="19"/>
        <v/>
      </c>
      <c r="AA401" s="45" t="str">
        <f t="shared" si="20"/>
        <v/>
      </c>
      <c r="AB401" s="45"/>
      <c r="AC401" s="45"/>
      <c r="AD401" s="46"/>
    </row>
    <row r="402" spans="26:30" ht="15.75" hidden="1" x14ac:dyDescent="0.25">
      <c r="Z402" s="45" t="str">
        <f t="shared" ref="Z402:Z419" si="21">IFERROR(RANK($AA402,$AA$81:$AA$500,1),"")</f>
        <v/>
      </c>
      <c r="AA402" s="45" t="str">
        <f t="shared" ref="AA402:AA419" si="22">IF(ISNUMBER(MATCH($AC402,$G$3,0)),ROW($AC402),"")</f>
        <v/>
      </c>
      <c r="AB402" s="45"/>
      <c r="AC402" s="45"/>
      <c r="AD402" s="46"/>
    </row>
    <row r="403" spans="26:30" ht="15.75" hidden="1" x14ac:dyDescent="0.25">
      <c r="Z403" s="45" t="str">
        <f t="shared" si="21"/>
        <v/>
      </c>
      <c r="AA403" s="45" t="str">
        <f t="shared" si="22"/>
        <v/>
      </c>
      <c r="AB403" s="45"/>
      <c r="AC403" s="45"/>
      <c r="AD403" s="46"/>
    </row>
    <row r="404" spans="26:30" ht="15.75" hidden="1" x14ac:dyDescent="0.25">
      <c r="Z404" s="45" t="str">
        <f t="shared" si="21"/>
        <v/>
      </c>
      <c r="AA404" s="45" t="str">
        <f t="shared" si="22"/>
        <v/>
      </c>
      <c r="AB404" s="45"/>
      <c r="AC404" s="45"/>
      <c r="AD404" s="46"/>
    </row>
    <row r="405" spans="26:30" ht="15.75" hidden="1" x14ac:dyDescent="0.25">
      <c r="Z405" s="45" t="str">
        <f t="shared" si="21"/>
        <v/>
      </c>
      <c r="AA405" s="45" t="str">
        <f t="shared" si="22"/>
        <v/>
      </c>
      <c r="AB405" s="45"/>
      <c r="AC405" s="45"/>
      <c r="AD405" s="46"/>
    </row>
    <row r="406" spans="26:30" ht="15.75" hidden="1" x14ac:dyDescent="0.25">
      <c r="Z406" s="45" t="str">
        <f t="shared" si="21"/>
        <v/>
      </c>
      <c r="AA406" s="45" t="str">
        <f t="shared" si="22"/>
        <v/>
      </c>
      <c r="AB406" s="45"/>
      <c r="AC406" s="45"/>
      <c r="AD406" s="46"/>
    </row>
    <row r="407" spans="26:30" ht="15.75" hidden="1" x14ac:dyDescent="0.25">
      <c r="Z407" s="45" t="str">
        <f t="shared" si="21"/>
        <v/>
      </c>
      <c r="AA407" s="45" t="str">
        <f t="shared" si="22"/>
        <v/>
      </c>
      <c r="AB407" s="45"/>
      <c r="AC407" s="45"/>
      <c r="AD407" s="46"/>
    </row>
    <row r="408" spans="26:30" ht="15.75" hidden="1" x14ac:dyDescent="0.25">
      <c r="Z408" s="45" t="str">
        <f t="shared" si="21"/>
        <v/>
      </c>
      <c r="AA408" s="45" t="str">
        <f t="shared" si="22"/>
        <v/>
      </c>
      <c r="AB408" s="45"/>
      <c r="AC408" s="45"/>
      <c r="AD408" s="46"/>
    </row>
    <row r="409" spans="26:30" ht="15.75" hidden="1" x14ac:dyDescent="0.25">
      <c r="Z409" s="45" t="str">
        <f t="shared" si="21"/>
        <v/>
      </c>
      <c r="AA409" s="45" t="str">
        <f t="shared" si="22"/>
        <v/>
      </c>
      <c r="AB409" s="45"/>
      <c r="AC409" s="45"/>
      <c r="AD409" s="46"/>
    </row>
    <row r="410" spans="26:30" ht="15.75" hidden="1" x14ac:dyDescent="0.25">
      <c r="Z410" s="45" t="str">
        <f t="shared" si="21"/>
        <v/>
      </c>
      <c r="AA410" s="45" t="str">
        <f t="shared" si="22"/>
        <v/>
      </c>
      <c r="AB410" s="45"/>
      <c r="AC410" s="45"/>
      <c r="AD410" s="46"/>
    </row>
    <row r="411" spans="26:30" ht="15.75" hidden="1" x14ac:dyDescent="0.25">
      <c r="Z411" s="45" t="str">
        <f t="shared" si="21"/>
        <v/>
      </c>
      <c r="AA411" s="45" t="str">
        <f t="shared" si="22"/>
        <v/>
      </c>
      <c r="AB411" s="45"/>
      <c r="AC411" s="45"/>
      <c r="AD411" s="46"/>
    </row>
    <row r="412" spans="26:30" ht="15.75" hidden="1" x14ac:dyDescent="0.25">
      <c r="Z412" s="45" t="str">
        <f t="shared" si="21"/>
        <v/>
      </c>
      <c r="AA412" s="45" t="str">
        <f t="shared" si="22"/>
        <v/>
      </c>
      <c r="AB412" s="45"/>
      <c r="AC412" s="45"/>
      <c r="AD412" s="46"/>
    </row>
    <row r="413" spans="26:30" ht="15.75" hidden="1" x14ac:dyDescent="0.25">
      <c r="Z413" s="45" t="str">
        <f t="shared" si="21"/>
        <v/>
      </c>
      <c r="AA413" s="45" t="str">
        <f t="shared" si="22"/>
        <v/>
      </c>
      <c r="AB413" s="45"/>
      <c r="AC413" s="45"/>
      <c r="AD413" s="46"/>
    </row>
    <row r="414" spans="26:30" ht="15.75" hidden="1" x14ac:dyDescent="0.25">
      <c r="Z414" s="45" t="str">
        <f t="shared" si="21"/>
        <v/>
      </c>
      <c r="AA414" s="45" t="str">
        <f t="shared" si="22"/>
        <v/>
      </c>
      <c r="AB414" s="45"/>
      <c r="AC414" s="45"/>
      <c r="AD414" s="46"/>
    </row>
    <row r="415" spans="26:30" ht="15.75" hidden="1" x14ac:dyDescent="0.25">
      <c r="Z415" s="45" t="str">
        <f t="shared" si="21"/>
        <v/>
      </c>
      <c r="AA415" s="45" t="str">
        <f t="shared" si="22"/>
        <v/>
      </c>
      <c r="AB415" s="45"/>
      <c r="AC415" s="45"/>
      <c r="AD415" s="46"/>
    </row>
    <row r="416" spans="26:30" ht="15.75" hidden="1" x14ac:dyDescent="0.25">
      <c r="Z416" s="45" t="str">
        <f t="shared" si="21"/>
        <v/>
      </c>
      <c r="AA416" s="45" t="str">
        <f t="shared" si="22"/>
        <v/>
      </c>
      <c r="AB416" s="45"/>
      <c r="AC416" s="45"/>
      <c r="AD416" s="46"/>
    </row>
    <row r="417" spans="26:30" ht="15.75" hidden="1" x14ac:dyDescent="0.25">
      <c r="Z417" s="45" t="str">
        <f t="shared" si="21"/>
        <v/>
      </c>
      <c r="AA417" s="45" t="str">
        <f t="shared" si="22"/>
        <v/>
      </c>
      <c r="AB417" s="45"/>
      <c r="AC417" s="45"/>
      <c r="AD417" s="46"/>
    </row>
    <row r="418" spans="26:30" ht="15.75" hidden="1" x14ac:dyDescent="0.25">
      <c r="Z418" s="45" t="str">
        <f t="shared" si="21"/>
        <v/>
      </c>
      <c r="AA418" s="45" t="str">
        <f t="shared" si="22"/>
        <v/>
      </c>
      <c r="AB418" s="45"/>
      <c r="AC418" s="45"/>
      <c r="AD418" s="46"/>
    </row>
    <row r="419" spans="26:30" ht="15.75" hidden="1" x14ac:dyDescent="0.25">
      <c r="Z419" s="45" t="str">
        <f t="shared" si="21"/>
        <v/>
      </c>
      <c r="AA419" s="45" t="str">
        <f t="shared" si="22"/>
        <v/>
      </c>
      <c r="AB419" s="47"/>
      <c r="AC419" s="47"/>
      <c r="AD419" s="48"/>
    </row>
  </sheetData>
  <sheetProtection algorithmName="SHA-512" hashValue="T0jAPoOHdkoze2ObhDr7FD0m8cujUwrS0+FX53fntg9A0BUdS8PC+UZgKe9ei5laHKCuI5xFtCD06jRKqj92Wg==" saltValue="hj4KRZmns3Q7JvxvcywIaQ==" spinCount="100000" sheet="1" objects="1" formatRows="0" selectLockedCells="1"/>
  <mergeCells count="127">
    <mergeCell ref="C1:F1"/>
    <mergeCell ref="A1:B1"/>
    <mergeCell ref="G1:H1"/>
    <mergeCell ref="A4:B4"/>
    <mergeCell ref="C4:D4"/>
    <mergeCell ref="A3:B3"/>
    <mergeCell ref="C3:D3"/>
    <mergeCell ref="E3:F3"/>
    <mergeCell ref="G3:H3"/>
    <mergeCell ref="A2:B2"/>
    <mergeCell ref="C2:D2"/>
    <mergeCell ref="E2:F2"/>
    <mergeCell ref="G2:H2"/>
    <mergeCell ref="E12:F12"/>
    <mergeCell ref="E13:F13"/>
    <mergeCell ref="E14:F14"/>
    <mergeCell ref="G9:H10"/>
    <mergeCell ref="G11:H11"/>
    <mergeCell ref="G12:H12"/>
    <mergeCell ref="G13:H13"/>
    <mergeCell ref="G14:H14"/>
    <mergeCell ref="E4:F4"/>
    <mergeCell ref="G4:H4"/>
    <mergeCell ref="A9:D10"/>
    <mergeCell ref="E9:F10"/>
    <mergeCell ref="B11:D11"/>
    <mergeCell ref="E11:F11"/>
    <mergeCell ref="A5:B5"/>
    <mergeCell ref="C5:D5"/>
    <mergeCell ref="A7:H7"/>
    <mergeCell ref="A8:H8"/>
    <mergeCell ref="A6:B6"/>
    <mergeCell ref="C6:H6"/>
    <mergeCell ref="B18:D18"/>
    <mergeCell ref="B19:D19"/>
    <mergeCell ref="B20:D20"/>
    <mergeCell ref="B15:D15"/>
    <mergeCell ref="B16:D16"/>
    <mergeCell ref="B17:D17"/>
    <mergeCell ref="B12:D12"/>
    <mergeCell ref="B13:D13"/>
    <mergeCell ref="B14:D14"/>
    <mergeCell ref="G23:H23"/>
    <mergeCell ref="G24:H24"/>
    <mergeCell ref="G25:H25"/>
    <mergeCell ref="G26:H26"/>
    <mergeCell ref="E26:F26"/>
    <mergeCell ref="E22:F22"/>
    <mergeCell ref="A27:H27"/>
    <mergeCell ref="A28:H28"/>
    <mergeCell ref="E23:F23"/>
    <mergeCell ref="G22:H22"/>
    <mergeCell ref="B69:G69"/>
    <mergeCell ref="B70:G70"/>
    <mergeCell ref="B71:G71"/>
    <mergeCell ref="B72:G72"/>
    <mergeCell ref="A57:B58"/>
    <mergeCell ref="C57:H58"/>
    <mergeCell ref="A59:H59"/>
    <mergeCell ref="A60:H60"/>
    <mergeCell ref="B73:G73"/>
    <mergeCell ref="A65:B65"/>
    <mergeCell ref="C65:D65"/>
    <mergeCell ref="A63:H63"/>
    <mergeCell ref="A64:B64"/>
    <mergeCell ref="C64:D64"/>
    <mergeCell ref="A61:H61"/>
    <mergeCell ref="A62:H62"/>
    <mergeCell ref="G16:H16"/>
    <mergeCell ref="G17:H17"/>
    <mergeCell ref="G18:H18"/>
    <mergeCell ref="G19:H19"/>
    <mergeCell ref="G20:H20"/>
    <mergeCell ref="G21:H21"/>
    <mergeCell ref="G15:H15"/>
    <mergeCell ref="E18:F18"/>
    <mergeCell ref="E19:F19"/>
    <mergeCell ref="E20:F20"/>
    <mergeCell ref="E21:F21"/>
    <mergeCell ref="B55:C55"/>
    <mergeCell ref="A41:C41"/>
    <mergeCell ref="B42:C42"/>
    <mergeCell ref="B43:C43"/>
    <mergeCell ref="B44:C44"/>
    <mergeCell ref="B45:C45"/>
    <mergeCell ref="B49:C49"/>
    <mergeCell ref="B50:C50"/>
    <mergeCell ref="E15:F15"/>
    <mergeCell ref="E16:F16"/>
    <mergeCell ref="E17:F17"/>
    <mergeCell ref="B21:D21"/>
    <mergeCell ref="B22:D22"/>
    <mergeCell ref="B23:D23"/>
    <mergeCell ref="A29:H29"/>
    <mergeCell ref="A30:H30"/>
    <mergeCell ref="D31:D32"/>
    <mergeCell ref="A31:C32"/>
    <mergeCell ref="B24:D24"/>
    <mergeCell ref="E24:F24"/>
    <mergeCell ref="B25:D25"/>
    <mergeCell ref="E25:F25"/>
    <mergeCell ref="E31:H32"/>
    <mergeCell ref="A26:D26"/>
    <mergeCell ref="AL80:AM80"/>
    <mergeCell ref="B56:C56"/>
    <mergeCell ref="A68:B68"/>
    <mergeCell ref="C68:D68"/>
    <mergeCell ref="A66:H66"/>
    <mergeCell ref="A67:H67"/>
    <mergeCell ref="E33:H40"/>
    <mergeCell ref="E41:H41"/>
    <mergeCell ref="E42:H56"/>
    <mergeCell ref="B52:C52"/>
    <mergeCell ref="B51:C51"/>
    <mergeCell ref="B33:C33"/>
    <mergeCell ref="B34:C34"/>
    <mergeCell ref="B35:C35"/>
    <mergeCell ref="B36:C36"/>
    <mergeCell ref="B37:C37"/>
    <mergeCell ref="B38:C38"/>
    <mergeCell ref="B39:C39"/>
    <mergeCell ref="B40:C40"/>
    <mergeCell ref="B46:C46"/>
    <mergeCell ref="B47:C47"/>
    <mergeCell ref="B48:C48"/>
    <mergeCell ref="B53:C53"/>
    <mergeCell ref="B54:C54"/>
  </mergeCells>
  <conditionalFormatting sqref="B33:C40">
    <cfRule type="duplicateValues" dxfId="10" priority="1"/>
    <cfRule type="expression" dxfId="9" priority="12">
      <formula>NOT(ISNUMBER(IF($B33="",0,MATCH($B33,Technical,0))))</formula>
    </cfRule>
  </conditionalFormatting>
  <conditionalFormatting sqref="B42:C56">
    <cfRule type="duplicateValues" dxfId="8" priority="2"/>
    <cfRule type="expression" dxfId="7" priority="11">
      <formula>NOT(ISNUMBER(IF($B42="",0,MATCH($B42,Behavioral,0))))</formula>
    </cfRule>
  </conditionalFormatting>
  <conditionalFormatting sqref="C3:D3">
    <cfRule type="expression" dxfId="6" priority="9">
      <formula>NOT(ISNUMBER(IF($C3="",0,MATCH($C3,Division,0))))</formula>
    </cfRule>
  </conditionalFormatting>
  <conditionalFormatting sqref="C4:D4">
    <cfRule type="expression" dxfId="5" priority="7">
      <formula>NOT(ISNUMBER(IF($C4="",0,MATCH($C4,JobTitle,0))))</formula>
    </cfRule>
  </conditionalFormatting>
  <conditionalFormatting sqref="D33:D40">
    <cfRule type="expression" dxfId="4" priority="6">
      <formula>NOT(IF($B33="",TRUE,NOT(ISBLANK($D33))))</formula>
    </cfRule>
  </conditionalFormatting>
  <conditionalFormatting sqref="D42:D56">
    <cfRule type="expression" dxfId="3" priority="5">
      <formula>NOT(IF($B42="",TRUE,NOT(ISBLANK($D42))))</formula>
    </cfRule>
  </conditionalFormatting>
  <conditionalFormatting sqref="G3:H3">
    <cfRule type="expression" dxfId="2" priority="8">
      <formula>NOT(ISNUMBER(IF($G3="",0,MATCH($G3,Department,0))))</formula>
    </cfRule>
  </conditionalFormatting>
  <conditionalFormatting sqref="G26:H26">
    <cfRule type="cellIs" dxfId="1" priority="4" operator="greaterThan">
      <formula>1</formula>
    </cfRule>
    <cfRule type="cellIs" dxfId="0" priority="10" operator="between">
      <formula>0.01</formula>
      <formula>0.99</formula>
    </cfRule>
  </conditionalFormatting>
  <dataValidations count="7">
    <dataValidation type="list" allowBlank="1" showInputMessage="1" showErrorMessage="1" sqref="B42:C56" xr:uid="{00000000-0002-0000-0000-000000000000}">
      <formula1>Behavioral</formula1>
    </dataValidation>
    <dataValidation type="list" allowBlank="1" showInputMessage="1" showErrorMessage="1" sqref="C3:D3" xr:uid="{00000000-0002-0000-0000-000001000000}">
      <formula1>Division</formula1>
    </dataValidation>
    <dataValidation type="list" allowBlank="1" showInputMessage="1" showErrorMessage="1" sqref="G3:H3" xr:uid="{00000000-0002-0000-0000-000002000000}">
      <formula1>Department</formula1>
    </dataValidation>
    <dataValidation type="list" allowBlank="1" showInputMessage="1" showErrorMessage="1" sqref="B33:C40" xr:uid="{00000000-0002-0000-0000-000003000000}">
      <formula1>Technical</formula1>
    </dataValidation>
    <dataValidation type="list" allowBlank="1" showInputMessage="1" showErrorMessage="1" sqref="D42:D56" xr:uid="{00000000-0002-0000-0000-000005000000}">
      <formula1>"Level 1,Level 2,Level 3,Level 4,Level 5"</formula1>
    </dataValidation>
    <dataValidation type="list" allowBlank="1" showInputMessage="1" showErrorMessage="1" sqref="C4:D4" xr:uid="{37A8D560-3528-4F77-B789-5CF58D75137E}">
      <formula1>JobTitle</formula1>
    </dataValidation>
    <dataValidation type="list" allowBlank="1" showInputMessage="1" showErrorMessage="1" sqref="D33:D40" xr:uid="{943EFF10-5C35-4498-8762-5C0AC3402872}">
      <formula1>"Beginner,Intermediate,Advanced"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8"/>
  <sheetViews>
    <sheetView showGridLines="0" zoomScaleNormal="100" workbookViewId="0">
      <selection activeCell="F9" sqref="F9"/>
    </sheetView>
  </sheetViews>
  <sheetFormatPr defaultColWidth="8.85546875" defaultRowHeight="15" x14ac:dyDescent="0.25"/>
  <cols>
    <col min="1" max="1" width="3.85546875" style="24" customWidth="1"/>
    <col min="2" max="2" width="41.7109375" style="24" bestFit="1" customWidth="1"/>
    <col min="3" max="3" width="3.5703125" style="24" customWidth="1"/>
    <col min="4" max="4" width="83.28515625" style="24" bestFit="1" customWidth="1"/>
    <col min="5" max="5" width="7.42578125" style="24" customWidth="1"/>
    <col min="6" max="16384" width="8.85546875" style="24"/>
  </cols>
  <sheetData>
    <row r="2" spans="2:4" ht="23.25" customHeight="1" x14ac:dyDescent="0.25">
      <c r="B2" s="134" t="s">
        <v>16</v>
      </c>
      <c r="C2" s="134"/>
      <c r="D2" s="134"/>
    </row>
    <row r="3" spans="2:4" x14ac:dyDescent="0.25">
      <c r="B3" s="27" t="s">
        <v>17</v>
      </c>
      <c r="D3" s="27" t="s">
        <v>65</v>
      </c>
    </row>
    <row r="4" spans="2:4" x14ac:dyDescent="0.25">
      <c r="B4" s="24" t="s">
        <v>22</v>
      </c>
      <c r="D4" s="24" t="s">
        <v>45</v>
      </c>
    </row>
    <row r="5" spans="2:4" x14ac:dyDescent="0.25">
      <c r="B5" s="24" t="s">
        <v>23</v>
      </c>
      <c r="D5" s="24" t="s">
        <v>146</v>
      </c>
    </row>
    <row r="6" spans="2:4" x14ac:dyDescent="0.25">
      <c r="B6" s="24" t="s">
        <v>24</v>
      </c>
      <c r="D6" s="24" t="s">
        <v>78</v>
      </c>
    </row>
    <row r="7" spans="2:4" x14ac:dyDescent="0.25">
      <c r="B7" s="24" t="s">
        <v>25</v>
      </c>
      <c r="D7" s="24" t="s">
        <v>79</v>
      </c>
    </row>
    <row r="8" spans="2:4" x14ac:dyDescent="0.25">
      <c r="B8" s="24" t="s">
        <v>26</v>
      </c>
      <c r="D8" s="24" t="s">
        <v>46</v>
      </c>
    </row>
    <row r="9" spans="2:4" x14ac:dyDescent="0.25">
      <c r="B9" s="24" t="s">
        <v>27</v>
      </c>
      <c r="D9" s="24" t="s">
        <v>47</v>
      </c>
    </row>
    <row r="10" spans="2:4" x14ac:dyDescent="0.25">
      <c r="B10" s="24" t="s">
        <v>28</v>
      </c>
      <c r="D10" s="24" t="s">
        <v>48</v>
      </c>
    </row>
    <row r="11" spans="2:4" x14ac:dyDescent="0.25">
      <c r="B11" s="24" t="s">
        <v>29</v>
      </c>
      <c r="D11" s="24" t="s">
        <v>49</v>
      </c>
    </row>
    <row r="12" spans="2:4" x14ac:dyDescent="0.25">
      <c r="B12" s="24" t="s">
        <v>30</v>
      </c>
      <c r="D12" s="24" t="s">
        <v>50</v>
      </c>
    </row>
    <row r="13" spans="2:4" x14ac:dyDescent="0.25">
      <c r="B13" s="24" t="s">
        <v>31</v>
      </c>
      <c r="D13" s="24" t="s">
        <v>51</v>
      </c>
    </row>
    <row r="14" spans="2:4" x14ac:dyDescent="0.25">
      <c r="B14" s="24" t="s">
        <v>32</v>
      </c>
      <c r="D14" s="24" t="s">
        <v>52</v>
      </c>
    </row>
    <row r="15" spans="2:4" x14ac:dyDescent="0.25">
      <c r="B15" s="24" t="s">
        <v>33</v>
      </c>
      <c r="D15" s="24" t="s">
        <v>53</v>
      </c>
    </row>
    <row r="16" spans="2:4" x14ac:dyDescent="0.25">
      <c r="B16" s="24" t="s">
        <v>34</v>
      </c>
      <c r="D16" s="24" t="s">
        <v>54</v>
      </c>
    </row>
    <row r="17" spans="2:4" x14ac:dyDescent="0.25">
      <c r="B17" s="24" t="s">
        <v>35</v>
      </c>
      <c r="D17" s="24" t="s">
        <v>55</v>
      </c>
    </row>
    <row r="18" spans="2:4" x14ac:dyDescent="0.25">
      <c r="B18" s="24" t="s">
        <v>36</v>
      </c>
      <c r="D18" s="24" t="s">
        <v>56</v>
      </c>
    </row>
    <row r="19" spans="2:4" x14ac:dyDescent="0.25">
      <c r="B19" s="24" t="s">
        <v>42</v>
      </c>
      <c r="D19" s="24" t="s">
        <v>57</v>
      </c>
    </row>
    <row r="20" spans="2:4" x14ac:dyDescent="0.25">
      <c r="B20" s="24" t="s">
        <v>43</v>
      </c>
      <c r="D20" s="24" t="s">
        <v>58</v>
      </c>
    </row>
    <row r="21" spans="2:4" x14ac:dyDescent="0.25">
      <c r="B21" s="24" t="s">
        <v>37</v>
      </c>
      <c r="D21" s="24" t="s">
        <v>59</v>
      </c>
    </row>
    <row r="22" spans="2:4" x14ac:dyDescent="0.25">
      <c r="B22" s="24" t="s">
        <v>38</v>
      </c>
      <c r="D22" s="24" t="s">
        <v>60</v>
      </c>
    </row>
    <row r="23" spans="2:4" x14ac:dyDescent="0.25">
      <c r="D23" s="24" t="s">
        <v>61</v>
      </c>
    </row>
    <row r="24" spans="2:4" x14ac:dyDescent="0.25">
      <c r="D24" s="24" t="s">
        <v>62</v>
      </c>
    </row>
    <row r="25" spans="2:4" x14ac:dyDescent="0.25">
      <c r="D25" s="24" t="s">
        <v>63</v>
      </c>
    </row>
    <row r="26" spans="2:4" x14ac:dyDescent="0.25">
      <c r="D26" s="24" t="s">
        <v>64</v>
      </c>
    </row>
    <row r="27" spans="2:4" x14ac:dyDescent="0.25">
      <c r="D27" s="24" t="s">
        <v>80</v>
      </c>
    </row>
    <row r="28" spans="2:4" x14ac:dyDescent="0.25">
      <c r="D28" s="24" t="s">
        <v>81</v>
      </c>
    </row>
    <row r="29" spans="2:4" x14ac:dyDescent="0.25">
      <c r="D29" s="24" t="s">
        <v>82</v>
      </c>
    </row>
    <row r="30" spans="2:4" x14ac:dyDescent="0.25">
      <c r="D30" s="24" t="s">
        <v>147</v>
      </c>
    </row>
    <row r="31" spans="2:4" x14ac:dyDescent="0.25">
      <c r="D31" s="24" t="s">
        <v>83</v>
      </c>
    </row>
    <row r="32" spans="2:4" x14ac:dyDescent="0.25">
      <c r="D32" s="24" t="s">
        <v>66</v>
      </c>
    </row>
    <row r="33" spans="4:4" x14ac:dyDescent="0.25">
      <c r="D33" s="24" t="s">
        <v>67</v>
      </c>
    </row>
    <row r="34" spans="4:4" x14ac:dyDescent="0.25">
      <c r="D34" s="24" t="s">
        <v>68</v>
      </c>
    </row>
    <row r="35" spans="4:4" x14ac:dyDescent="0.25">
      <c r="D35" s="24" t="s">
        <v>69</v>
      </c>
    </row>
    <row r="36" spans="4:4" x14ac:dyDescent="0.25">
      <c r="D36" s="24" t="s">
        <v>70</v>
      </c>
    </row>
    <row r="37" spans="4:4" x14ac:dyDescent="0.25">
      <c r="D37" s="24" t="s">
        <v>71</v>
      </c>
    </row>
    <row r="38" spans="4:4" x14ac:dyDescent="0.25">
      <c r="D38" s="24" t="s">
        <v>72</v>
      </c>
    </row>
    <row r="39" spans="4:4" x14ac:dyDescent="0.25">
      <c r="D39" s="24" t="s">
        <v>73</v>
      </c>
    </row>
    <row r="40" spans="4:4" x14ac:dyDescent="0.25">
      <c r="D40" s="24" t="s">
        <v>74</v>
      </c>
    </row>
    <row r="41" spans="4:4" x14ac:dyDescent="0.25">
      <c r="D41" s="24" t="s">
        <v>75</v>
      </c>
    </row>
    <row r="42" spans="4:4" x14ac:dyDescent="0.25">
      <c r="D42" s="24" t="s">
        <v>76</v>
      </c>
    </row>
    <row r="43" spans="4:4" x14ac:dyDescent="0.25">
      <c r="D43" s="24" t="s">
        <v>77</v>
      </c>
    </row>
    <row r="44" spans="4:4" x14ac:dyDescent="0.25">
      <c r="D44" s="24" t="s">
        <v>148</v>
      </c>
    </row>
    <row r="45" spans="4:4" x14ac:dyDescent="0.25">
      <c r="D45" s="24" t="s">
        <v>149</v>
      </c>
    </row>
    <row r="46" spans="4:4" x14ac:dyDescent="0.25">
      <c r="D46" s="24" t="s">
        <v>150</v>
      </c>
    </row>
    <row r="47" spans="4:4" x14ac:dyDescent="0.25">
      <c r="D47" s="24" t="s">
        <v>152</v>
      </c>
    </row>
    <row r="48" spans="4:4" x14ac:dyDescent="0.25">
      <c r="D48" s="24" t="s">
        <v>154</v>
      </c>
    </row>
  </sheetData>
  <sheetProtection algorithmName="SHA-512" hashValue="7rsnwcUuOE099imbch8sA6hwviC5rmyCtsy02Qh59of254Y1Qm0u+Kbc0QDhglThAzxIcjlqBdXaMrw8oTzWOA==" saltValue="3QJedypHE73qG0U7qZppog==" spinCount="100000" sheet="1" objects="1" scenarios="1"/>
  <mergeCells count="1">
    <mergeCell ref="B2:D2"/>
  </mergeCells>
  <phoneticPr fontId="24" type="noConversion"/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 01</vt:lpstr>
      <vt:lpstr>Competencies</vt:lpstr>
      <vt:lpstr>Behavioral</vt:lpstr>
      <vt:lpstr>'PA 01'!Print_Area</vt:lpstr>
      <vt:lpstr>Technical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sgaluge</dc:creator>
  <cp:lastModifiedBy>Bashayr Al Sharidi</cp:lastModifiedBy>
  <cp:lastPrinted>2022-01-19T12:10:08Z</cp:lastPrinted>
  <dcterms:created xsi:type="dcterms:W3CDTF">2016-01-19T06:43:57Z</dcterms:created>
  <dcterms:modified xsi:type="dcterms:W3CDTF">2023-12-03T11:04:05Z</dcterms:modified>
</cp:coreProperties>
</file>