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E:\Desktop\27001 Semi final work\To Do\Policies\Ready\"/>
    </mc:Choice>
  </mc:AlternateContent>
  <xr:revisionPtr revIDLastSave="0" documentId="13_ncr:1_{03C54E8E-7609-4B62-BF17-D9FE41E65E5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structions" sheetId="1" r:id="rId1"/>
    <sheet name="Threat Intelligence Record" sheetId="2" r:id="rId2"/>
    <sheet name="Summary" sheetId="4" r:id="rId3"/>
    <sheet name="Lists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4" l="1"/>
  <c r="B11" i="4"/>
  <c r="B10" i="4"/>
  <c r="B9" i="4"/>
  <c r="B8" i="4"/>
  <c r="B7" i="4"/>
  <c r="B6" i="4"/>
  <c r="B5" i="4"/>
  <c r="B4" i="4"/>
</calcChain>
</file>

<file path=xl/sharedStrings.xml><?xml version="1.0" encoding="utf-8"?>
<sst xmlns="http://schemas.openxmlformats.org/spreadsheetml/2006/main" count="141" uniqueCount="106">
  <si>
    <t>Threat Intelligence Record - Instructions</t>
  </si>
  <si>
    <t>Purpose</t>
  </si>
  <si>
    <t>Use this workbook to record and track threat intelligence only when system-based evidence, monitoring tools, dashboards, tickets, supplier reports, or alerts are not available or not clear enough.</t>
  </si>
  <si>
    <t>Important Rule</t>
  </si>
  <si>
    <t>If the same information is already available in approved systems or tools, do not duplicate it manually. Use this workbook only to summarize or reference those records where required.</t>
  </si>
  <si>
    <t>How to Use</t>
  </si>
  <si>
    <t>Complete the Threat Intelligence Record tab for relevant threats that require review, action, tracking, or evidence.</t>
  </si>
  <si>
    <t>Risk Register</t>
  </si>
  <si>
    <t>Use SMSA Risk Register only where the threat creates a formal risk. Add the risk reference number in this workbook; do not duplicate the full risk assessment.</t>
  </si>
  <si>
    <t>Incident / Vulnerability / Change</t>
  </si>
  <si>
    <t>If the threat becomes an incident, vulnerability, patch action, or change, record the related reference number in the relevant column.</t>
  </si>
  <si>
    <t>Closure</t>
  </si>
  <si>
    <t>Close the record only when the required action is completed or a documented decision is recorded.</t>
  </si>
  <si>
    <t>Ref No.</t>
  </si>
  <si>
    <t>Date Received</t>
  </si>
  <si>
    <t>Source Type</t>
  </si>
  <si>
    <t>Source / Reference</t>
  </si>
  <si>
    <t>Threat Summary</t>
  </si>
  <si>
    <t>Affected System / Service / Supplier / User Group</t>
  </si>
  <si>
    <t>Classification</t>
  </si>
  <si>
    <t>Relevance to SMSA</t>
  </si>
  <si>
    <t>Assessment Summary</t>
  </si>
  <si>
    <t>Required Action</t>
  </si>
  <si>
    <t>Action Owner Team</t>
  </si>
  <si>
    <t>Action Owner Name</t>
  </si>
  <si>
    <t>Target Date</t>
  </si>
  <si>
    <t>Status</t>
  </si>
  <si>
    <t>Related Ticket / Change Ref</t>
  </si>
  <si>
    <t>Related Vulnerability / Patch Ref</t>
  </si>
  <si>
    <t>Related Incident Ref</t>
  </si>
  <si>
    <t>Risk Register Ref</t>
  </si>
  <si>
    <t>Closure Evidence</t>
  </si>
  <si>
    <t>Closure Date</t>
  </si>
  <si>
    <t>Remarks</t>
  </si>
  <si>
    <t>TI-001</t>
  </si>
  <si>
    <t>Vendor Advisory</t>
  </si>
  <si>
    <t>Vendor email / advisory ref</t>
  </si>
  <si>
    <t>Critical vulnerability advisory for software used by SMSA</t>
  </si>
  <si>
    <t>Example Application</t>
  </si>
  <si>
    <t>High</t>
  </si>
  <si>
    <t>Under Review</t>
  </si>
  <si>
    <t>ITD to confirm affected version and exposure.</t>
  </si>
  <si>
    <t>Patch / Update</t>
  </si>
  <si>
    <t>Application Team</t>
  </si>
  <si>
    <t>Open</t>
  </si>
  <si>
    <t>Sample row - replace with actual record.</t>
  </si>
  <si>
    <t>TI-002</t>
  </si>
  <si>
    <t>Email Security Alert</t>
  </si>
  <si>
    <t>Email gateway alert</t>
  </si>
  <si>
    <t>Phishing campaign targeting courier accounts</t>
  </si>
  <si>
    <t>Email users</t>
  </si>
  <si>
    <t>Medium</t>
  </si>
  <si>
    <t>Relevant</t>
  </si>
  <si>
    <t>Similar emails reported by users. Blocking and awareness required.</t>
  </si>
  <si>
    <t>Block Indicator</t>
  </si>
  <si>
    <t>IT Security</t>
  </si>
  <si>
    <t>In Progress</t>
  </si>
  <si>
    <t>TI-003</t>
  </si>
  <si>
    <t>Industry Security Alert</t>
  </si>
  <si>
    <t>Industry bulletin</t>
  </si>
  <si>
    <t>General industry threat with no SMSA exposure identified</t>
  </si>
  <si>
    <t>N/A</t>
  </si>
  <si>
    <t>Low</t>
  </si>
  <si>
    <t>Not Relevant</t>
  </si>
  <si>
    <t>SMSA does not use affected product/service.</t>
  </si>
  <si>
    <t>No Action Required</t>
  </si>
  <si>
    <t>ITD</t>
  </si>
  <si>
    <t>Assessment note / email confirmation</t>
  </si>
  <si>
    <t>Relevance</t>
  </si>
  <si>
    <t>Required Action Type</t>
  </si>
  <si>
    <t>Yes/No</t>
  </si>
  <si>
    <t>Owner Team</t>
  </si>
  <si>
    <t>Internal Monitoring Tool</t>
  </si>
  <si>
    <t>Yes</t>
  </si>
  <si>
    <t>No</t>
  </si>
  <si>
    <t>Endpoint Protection Alert</t>
  </si>
  <si>
    <t>Raise Vulnerability Record</t>
  </si>
  <si>
    <t>Closed</t>
  </si>
  <si>
    <t>Network Team</t>
  </si>
  <si>
    <t>Firewall / Network Alert</t>
  </si>
  <si>
    <t>Raise Incident</t>
  </si>
  <si>
    <t>Risk Accepted</t>
  </si>
  <si>
    <t>Systems Team</t>
  </si>
  <si>
    <t>Raise Change Request</t>
  </si>
  <si>
    <t>Patch Notification</t>
  </si>
  <si>
    <t>Increase Monitoring</t>
  </si>
  <si>
    <t>DBA Team</t>
  </si>
  <si>
    <t>Cloud Service Notification</t>
  </si>
  <si>
    <t>User Awareness</t>
  </si>
  <si>
    <t>Service Desk</t>
  </si>
  <si>
    <t>Supplier Notification</t>
  </si>
  <si>
    <t>Supplier Follow-up</t>
  </si>
  <si>
    <t>QRM</t>
  </si>
  <si>
    <t>Government / Regulatory Advisory</t>
  </si>
  <si>
    <t>Risk Register Entry</t>
  </si>
  <si>
    <t>Supplier</t>
  </si>
  <si>
    <t>Other</t>
  </si>
  <si>
    <t>Trusted Threat Feed</t>
  </si>
  <si>
    <t>User Report</t>
  </si>
  <si>
    <t>Incident Lesson Learned</t>
  </si>
  <si>
    <t>Audit Finding</t>
  </si>
  <si>
    <t>Assessment / Pen Test Report</t>
  </si>
  <si>
    <t>Threat Intelligence Summary</t>
  </si>
  <si>
    <t>Metric</t>
  </si>
  <si>
    <t>Count</t>
  </si>
  <si>
    <t>Total Records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</si>
</sst>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4">
    <font>
      <sz val="11"/>
      <name val="Carlito"/>
    </font>
    <font>
      <b/>
      <sz val="14"/>
      <color rgb="FFFFFFFF"/>
      <name val="Carlito"/>
    </font>
    <font>
      <b/>
      <sz val="11"/>
      <name val="Carlito"/>
    </font>
    <font>
      <b/>
      <sz val="11"/>
      <color rgb="FFFFFFFF"/>
      <name val="Carlito"/>
    </font>
  </fonts>
  <fills count="4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vertical="top"/>
    </xf>
    <xf numFmtId="0" fontId="0" fillId="0" borderId="1" xfId="0" applyBorder="1" applyAlignment="1">
      <alignment wrapText="1"/>
    </xf>
    <xf numFmtId="0" fontId="3" fillId="2" borderId="2" xfId="0" applyFont="1" applyFill="1" applyBorder="1" applyAlignment="1">
      <alignment horizontal="center"/>
    </xf>
    <xf numFmtId="0" fontId="0" fillId="0" borderId="2" xfId="0" applyBorder="1"/>
    <xf numFmtId="0" fontId="2" fillId="3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1" fillId="2" borderId="0" xfId="0" applyFont="1" applyFill="1" applyAlignment="1">
      <alignment horizontal="center"/>
    </xf>
    <xf numFmtId="0" fontId="0" fillId="0" borderId="0" xfId="0"/>
  </cellXfs>
  <cellStyles count="1">
    <cellStyle name="Normal" xfId="0" builtinId="0"/>
  </cellStyles>
  <dxfs count="8">
    <dxf>
      <fill>
        <patternFill patternType="solid">
          <bgColor rgb="FFD9EAF7"/>
        </patternFill>
      </fill>
    </dxf>
    <dxf>
      <fill>
        <patternFill patternType="solid">
          <bgColor rgb="FFD9D2E9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CE5CD"/>
        </patternFill>
      </fill>
    </dxf>
    <dxf>
      <fill>
        <patternFill patternType="solid">
          <bgColor rgb="FFD9EAD3"/>
        </patternFill>
      </fill>
    </dxf>
    <dxf>
      <fill>
        <patternFill patternType="solid">
          <bgColor rgb="FFD9EAD3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/>
          <a:lstStyle/>
          <a:p>
            <a:r>
              <a:rPr lang="en-US"/>
              <a:t>Records by Status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Series 1</c:v>
          </c:tx>
          <c:invertIfNegative val="1"/>
          <c:cat>
            <c:strRef>
              <c:f>Summary!$A$5:$A$9</c:f>
              <c:strCache>
                <c:ptCount val="5"/>
                <c:pt idx="0">
                  <c:v>High</c:v>
                </c:pt>
                <c:pt idx="1">
                  <c:v>Medium</c:v>
                </c:pt>
                <c:pt idx="2">
                  <c:v>Low</c:v>
                </c:pt>
                <c:pt idx="3">
                  <c:v>Open</c:v>
                </c:pt>
                <c:pt idx="4">
                  <c:v>In Progress</c:v>
                </c:pt>
              </c:strCache>
            </c:strRef>
          </c:cat>
          <c:val>
            <c:numRef>
              <c:f>Summary!$B$5:$B$9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31-457F-97EF-2D8D01BCB9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10</xdr:col>
      <xdr:colOff>0</xdr:colOff>
      <xdr:row>18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hreatIntelTable" displayName="ThreatIntelTable" ref="A1:U200">
  <tableColumns count="21">
    <tableColumn id="1" xr3:uid="{00000000-0010-0000-0000-000001000000}" name="Ref No."/>
    <tableColumn id="2" xr3:uid="{00000000-0010-0000-0000-000002000000}" name="Date Received"/>
    <tableColumn id="3" xr3:uid="{00000000-0010-0000-0000-000003000000}" name="Source Type"/>
    <tableColumn id="4" xr3:uid="{00000000-0010-0000-0000-000004000000}" name="Source / Reference"/>
    <tableColumn id="5" xr3:uid="{00000000-0010-0000-0000-000005000000}" name="Threat Summary"/>
    <tableColumn id="6" xr3:uid="{00000000-0010-0000-0000-000006000000}" name="Affected System / Service / Supplier / User Group"/>
    <tableColumn id="7" xr3:uid="{00000000-0010-0000-0000-000007000000}" name="Classification"/>
    <tableColumn id="8" xr3:uid="{00000000-0010-0000-0000-000008000000}" name="Relevance to SMSA"/>
    <tableColumn id="9" xr3:uid="{00000000-0010-0000-0000-000009000000}" name="Assessment Summary"/>
    <tableColumn id="10" xr3:uid="{00000000-0010-0000-0000-00000A000000}" name="Required Action"/>
    <tableColumn id="11" xr3:uid="{00000000-0010-0000-0000-00000B000000}" name="Action Owner Team"/>
    <tableColumn id="12" xr3:uid="{00000000-0010-0000-0000-00000C000000}" name="Action Owner Name"/>
    <tableColumn id="13" xr3:uid="{00000000-0010-0000-0000-00000D000000}" name="Target Date"/>
    <tableColumn id="14" xr3:uid="{00000000-0010-0000-0000-00000E000000}" name="Status"/>
    <tableColumn id="15" xr3:uid="{00000000-0010-0000-0000-00000F000000}" name="Related Ticket / Change Ref"/>
    <tableColumn id="16" xr3:uid="{00000000-0010-0000-0000-000010000000}" name="Related Vulnerability / Patch Ref"/>
    <tableColumn id="17" xr3:uid="{00000000-0010-0000-0000-000011000000}" name="Related Incident Ref"/>
    <tableColumn id="18" xr3:uid="{00000000-0010-0000-0000-000012000000}" name="Risk Register Ref"/>
    <tableColumn id="19" xr3:uid="{00000000-0010-0000-0000-000013000000}" name="Closure Evidence"/>
    <tableColumn id="20" xr3:uid="{00000000-0010-0000-0000-000014000000}" name="Closure Date"/>
    <tableColumn id="21" xr3:uid="{00000000-0010-0000-0000-000015000000}" name="Remark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>
      <selection activeCell="B3" sqref="B3"/>
    </sheetView>
  </sheetViews>
  <sheetFormatPr defaultRowHeight="14"/>
  <cols>
    <col min="1" max="1" width="22" customWidth="1"/>
    <col min="2" max="2" width="95" customWidth="1"/>
  </cols>
  <sheetData>
    <row r="1" spans="1:2" ht="18">
      <c r="A1" s="9" t="s">
        <v>0</v>
      </c>
      <c r="B1" s="10"/>
    </row>
    <row r="2" spans="1:2" ht="28">
      <c r="A2" s="1" t="s">
        <v>1</v>
      </c>
      <c r="B2" s="2" t="s">
        <v>2</v>
      </c>
    </row>
    <row r="3" spans="1:2" ht="28">
      <c r="A3" s="1" t="s">
        <v>3</v>
      </c>
      <c r="B3" s="2" t="s">
        <v>4</v>
      </c>
    </row>
    <row r="4" spans="1:2">
      <c r="A4" s="1" t="s">
        <v>5</v>
      </c>
      <c r="B4" s="2" t="s">
        <v>6</v>
      </c>
    </row>
    <row r="5" spans="1:2" ht="28">
      <c r="A5" s="1" t="s">
        <v>7</v>
      </c>
      <c r="B5" s="2" t="s">
        <v>8</v>
      </c>
    </row>
    <row r="6" spans="1:2" ht="28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200"/>
  <sheetViews>
    <sheetView workbookViewId="0">
      <selection activeCell="E2" sqref="E2"/>
    </sheetView>
  </sheetViews>
  <sheetFormatPr defaultRowHeight="14"/>
  <cols>
    <col min="1" max="2" width="14" customWidth="1"/>
    <col min="3" max="4" width="24" customWidth="1"/>
    <col min="5" max="5" width="38" customWidth="1"/>
    <col min="6" max="6" width="34" customWidth="1"/>
    <col min="7" max="7" width="15" customWidth="1"/>
    <col min="8" max="8" width="18" customWidth="1"/>
    <col min="9" max="9" width="42" customWidth="1"/>
    <col min="10" max="10" width="24" customWidth="1"/>
    <col min="11" max="12" width="22" customWidth="1"/>
    <col min="13" max="13" width="14" customWidth="1"/>
    <col min="14" max="14" width="16" customWidth="1"/>
    <col min="15" max="16" width="24" customWidth="1"/>
    <col min="17" max="17" width="22" customWidth="1"/>
    <col min="18" max="18" width="20" customWidth="1"/>
    <col min="19" max="19" width="38" customWidth="1"/>
    <col min="20" max="20" width="14" customWidth="1"/>
    <col min="21" max="21" width="34" customWidth="1"/>
  </cols>
  <sheetData>
    <row r="1" spans="1:21" ht="32" customHeight="1">
      <c r="A1" s="6" t="s">
        <v>13</v>
      </c>
      <c r="B1" s="7" t="s">
        <v>14</v>
      </c>
      <c r="C1" s="6" t="s">
        <v>15</v>
      </c>
      <c r="D1" s="6" t="s">
        <v>16</v>
      </c>
      <c r="E1" s="6" t="s">
        <v>17</v>
      </c>
      <c r="F1" s="6" t="s">
        <v>18</v>
      </c>
      <c r="G1" s="6" t="s">
        <v>19</v>
      </c>
      <c r="H1" s="6" t="s">
        <v>20</v>
      </c>
      <c r="I1" s="6" t="s">
        <v>21</v>
      </c>
      <c r="J1" s="6" t="s">
        <v>22</v>
      </c>
      <c r="K1" s="6" t="s">
        <v>23</v>
      </c>
      <c r="L1" s="6" t="s">
        <v>24</v>
      </c>
      <c r="M1" s="7" t="s">
        <v>25</v>
      </c>
      <c r="N1" s="6" t="s">
        <v>26</v>
      </c>
      <c r="O1" s="6" t="s">
        <v>27</v>
      </c>
      <c r="P1" s="6" t="s">
        <v>28</v>
      </c>
      <c r="Q1" s="6" t="s">
        <v>29</v>
      </c>
      <c r="R1" s="6" t="s">
        <v>30</v>
      </c>
      <c r="S1" s="6" t="s">
        <v>31</v>
      </c>
      <c r="T1" s="7" t="s">
        <v>32</v>
      </c>
      <c r="U1" s="6" t="s">
        <v>33</v>
      </c>
    </row>
    <row r="2" spans="1:21" ht="24" customHeight="1">
      <c r="A2" s="8" t="s">
        <v>34</v>
      </c>
      <c r="B2" s="8">
        <v>46027</v>
      </c>
      <c r="C2" s="8" t="s">
        <v>35</v>
      </c>
      <c r="D2" s="8" t="s">
        <v>36</v>
      </c>
      <c r="E2" s="8" t="s">
        <v>37</v>
      </c>
      <c r="F2" s="8" t="s">
        <v>38</v>
      </c>
      <c r="G2" s="8" t="s">
        <v>39</v>
      </c>
      <c r="H2" s="8" t="s">
        <v>40</v>
      </c>
      <c r="I2" s="8" t="s">
        <v>41</v>
      </c>
      <c r="J2" s="8" t="s">
        <v>42</v>
      </c>
      <c r="K2" s="8" t="s">
        <v>43</v>
      </c>
      <c r="L2" s="8"/>
      <c r="M2" s="8">
        <v>46029</v>
      </c>
      <c r="N2" s="8" t="s">
        <v>44</v>
      </c>
      <c r="O2" s="8"/>
      <c r="P2" s="8"/>
      <c r="Q2" s="8"/>
      <c r="R2" s="8"/>
      <c r="S2" s="8"/>
      <c r="T2" s="8"/>
      <c r="U2" s="8" t="s">
        <v>45</v>
      </c>
    </row>
    <row r="3" spans="1:21" ht="24" customHeight="1">
      <c r="A3" s="8" t="s">
        <v>46</v>
      </c>
      <c r="B3" s="8">
        <v>46030</v>
      </c>
      <c r="C3" s="8" t="s">
        <v>47</v>
      </c>
      <c r="D3" s="8" t="s">
        <v>48</v>
      </c>
      <c r="E3" s="8" t="s">
        <v>49</v>
      </c>
      <c r="F3" s="8" t="s">
        <v>50</v>
      </c>
      <c r="G3" s="8" t="s">
        <v>51</v>
      </c>
      <c r="H3" s="8" t="s">
        <v>52</v>
      </c>
      <c r="I3" s="8" t="s">
        <v>53</v>
      </c>
      <c r="J3" s="8" t="s">
        <v>54</v>
      </c>
      <c r="K3" s="8" t="s">
        <v>55</v>
      </c>
      <c r="L3" s="8"/>
      <c r="M3" s="8">
        <v>46032</v>
      </c>
      <c r="N3" s="8" t="s">
        <v>56</v>
      </c>
      <c r="O3" s="8"/>
      <c r="P3" s="8"/>
      <c r="Q3" s="8"/>
      <c r="R3" s="8"/>
      <c r="S3" s="8"/>
      <c r="T3" s="8"/>
      <c r="U3" s="8" t="s">
        <v>45</v>
      </c>
    </row>
    <row r="4" spans="1:21" ht="24" customHeight="1">
      <c r="A4" s="8" t="s">
        <v>57</v>
      </c>
      <c r="B4" s="8">
        <v>46032</v>
      </c>
      <c r="C4" s="8" t="s">
        <v>58</v>
      </c>
      <c r="D4" s="8" t="s">
        <v>59</v>
      </c>
      <c r="E4" s="8" t="s">
        <v>60</v>
      </c>
      <c r="F4" s="8" t="s">
        <v>61</v>
      </c>
      <c r="G4" s="8" t="s">
        <v>62</v>
      </c>
      <c r="H4" s="8" t="s">
        <v>63</v>
      </c>
      <c r="I4" s="8" t="s">
        <v>64</v>
      </c>
      <c r="J4" s="8" t="s">
        <v>65</v>
      </c>
      <c r="K4" s="8" t="s">
        <v>66</v>
      </c>
      <c r="L4" s="8"/>
      <c r="M4" s="8"/>
      <c r="N4" s="8" t="s">
        <v>63</v>
      </c>
      <c r="O4" s="8"/>
      <c r="P4" s="8"/>
      <c r="Q4" s="8"/>
      <c r="R4" s="8"/>
      <c r="S4" s="8" t="s">
        <v>67</v>
      </c>
      <c r="T4" s="8">
        <v>46032</v>
      </c>
      <c r="U4" s="8" t="s">
        <v>45</v>
      </c>
    </row>
    <row r="5" spans="1:21" ht="24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spans="1:21" ht="24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4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</row>
    <row r="8" spans="1:21" ht="24" customHeight="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</row>
    <row r="9" spans="1:21" ht="24" customHeight="1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</row>
    <row r="10" spans="1:21" ht="24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</row>
    <row r="11" spans="1:21" ht="24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</row>
    <row r="12" spans="1:21" ht="24" customHeight="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</row>
    <row r="13" spans="1:21" ht="24" customHeight="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</row>
    <row r="14" spans="1:21" ht="24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</row>
    <row r="15" spans="1:21" ht="24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</row>
    <row r="16" spans="1:21" ht="24" customHeight="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</row>
    <row r="17" spans="1:21" ht="24" customHeight="1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</row>
    <row r="18" spans="1:21" ht="24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</row>
    <row r="19" spans="1:21" ht="24" customHeight="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spans="1:21" ht="24" customHeight="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</row>
    <row r="21" spans="1:21" ht="24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</row>
    <row r="22" spans="1:21" ht="24" customHeight="1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</row>
    <row r="23" spans="1:21" ht="24" customHeight="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</row>
    <row r="24" spans="1:21" ht="24" customHeight="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</row>
    <row r="25" spans="1:21" ht="24" customHeight="1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</row>
    <row r="26" spans="1:21" ht="24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</row>
    <row r="27" spans="1:21" ht="24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</row>
    <row r="28" spans="1:21" ht="24" customHeight="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</row>
    <row r="29" spans="1:21" ht="24" customHeight="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</row>
    <row r="30" spans="1:21" ht="24" customHeigh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</row>
    <row r="31" spans="1:21" ht="24" customHeigh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</row>
    <row r="32" spans="1:21" ht="24" customHeigh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</row>
    <row r="33" spans="1:21" ht="24" customHeigh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</row>
    <row r="34" spans="1:21" ht="24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</row>
    <row r="35" spans="1:21" ht="24" customHeigh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</row>
    <row r="36" spans="1:21" ht="24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</row>
    <row r="37" spans="1:21" ht="24" customHeigh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</row>
    <row r="38" spans="1:21" ht="24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</row>
    <row r="39" spans="1:21" ht="24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</row>
    <row r="40" spans="1:21" ht="24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</row>
    <row r="41" spans="1:21" ht="24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</row>
    <row r="42" spans="1:21" ht="24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</row>
    <row r="43" spans="1:21" ht="24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</row>
    <row r="44" spans="1:21" ht="24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</row>
    <row r="45" spans="1:21" ht="24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</row>
    <row r="46" spans="1:21" ht="24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</row>
    <row r="47" spans="1:21" ht="24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</row>
    <row r="48" spans="1:21" ht="24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</row>
    <row r="49" spans="1:21" ht="24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</row>
    <row r="50" spans="1:21" ht="24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</row>
    <row r="51" spans="1:21" ht="24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</row>
    <row r="52" spans="1:21" ht="24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</row>
    <row r="53" spans="1:21" ht="24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</row>
    <row r="54" spans="1:21" ht="24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</row>
    <row r="55" spans="1:21" ht="24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</row>
    <row r="56" spans="1:21" ht="24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</row>
    <row r="57" spans="1:21" ht="24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</row>
    <row r="58" spans="1:21" ht="24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</row>
    <row r="59" spans="1:21" ht="24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</row>
    <row r="60" spans="1:21" ht="24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</row>
    <row r="61" spans="1:21" ht="24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</row>
    <row r="62" spans="1:21" ht="24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</row>
    <row r="63" spans="1:21" ht="24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</row>
    <row r="64" spans="1:21" ht="24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</row>
    <row r="65" spans="1:21" ht="24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</row>
    <row r="66" spans="1:21" ht="24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</row>
    <row r="67" spans="1:21" ht="24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</row>
    <row r="68" spans="1:21" ht="24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</row>
    <row r="69" spans="1:21" ht="24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</row>
    <row r="70" spans="1:21" ht="24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</row>
    <row r="71" spans="1:21" ht="24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</row>
    <row r="72" spans="1:21" ht="24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</row>
    <row r="73" spans="1:21" ht="24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</row>
    <row r="74" spans="1:21" ht="24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</row>
    <row r="75" spans="1:21" ht="24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</row>
    <row r="76" spans="1:21" ht="24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</row>
    <row r="77" spans="1:21" ht="24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</row>
    <row r="78" spans="1:21" ht="24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</row>
    <row r="79" spans="1:21" ht="24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</row>
    <row r="80" spans="1:21" ht="24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</row>
    <row r="81" spans="1:21" ht="24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</row>
    <row r="82" spans="1:21" ht="24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</row>
    <row r="83" spans="1:21" ht="24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</row>
    <row r="84" spans="1:21" ht="24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</row>
    <row r="85" spans="1:21" ht="24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</row>
    <row r="86" spans="1:21" ht="24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</row>
    <row r="87" spans="1:21" ht="24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</row>
    <row r="88" spans="1:21" ht="24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</row>
    <row r="89" spans="1:21" ht="24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</row>
    <row r="90" spans="1:21" ht="24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</row>
    <row r="91" spans="1:21" ht="24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</row>
    <row r="92" spans="1:21" ht="24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</row>
    <row r="93" spans="1:21" ht="24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</row>
    <row r="94" spans="1:21" ht="24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</row>
    <row r="95" spans="1:21" ht="24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</row>
    <row r="96" spans="1:21" ht="24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</row>
    <row r="97" spans="1:21" ht="24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</row>
    <row r="98" spans="1:21" ht="24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</row>
    <row r="99" spans="1:21" ht="24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</row>
    <row r="100" spans="1:21" ht="24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</row>
    <row r="101" spans="1:21" ht="24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</row>
    <row r="102" spans="1:21" ht="24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</row>
    <row r="103" spans="1:21" ht="24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</row>
    <row r="104" spans="1:21" ht="24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</row>
    <row r="105" spans="1:21" ht="24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</row>
    <row r="106" spans="1:21" ht="24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</row>
    <row r="107" spans="1:21" ht="24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</row>
    <row r="108" spans="1:21" ht="24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</row>
    <row r="109" spans="1:21" ht="24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</row>
    <row r="110" spans="1:21" ht="24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</row>
    <row r="111" spans="1:21" ht="24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</row>
    <row r="112" spans="1:21" ht="24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</row>
    <row r="113" spans="1:21" ht="24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</row>
    <row r="114" spans="1:21" ht="24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</row>
    <row r="115" spans="1:21" ht="24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</row>
    <row r="116" spans="1:21" ht="24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</row>
    <row r="117" spans="1:21" ht="24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</row>
    <row r="118" spans="1:21" ht="24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</row>
    <row r="119" spans="1:21" ht="24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</row>
    <row r="120" spans="1:21" ht="24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</row>
    <row r="121" spans="1:21" ht="24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</row>
    <row r="122" spans="1:21" ht="24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</row>
    <row r="123" spans="1:21" ht="24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</row>
    <row r="124" spans="1:21" ht="24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</row>
    <row r="125" spans="1:21" ht="24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</row>
    <row r="126" spans="1:21" ht="24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</row>
    <row r="127" spans="1:21" ht="24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</row>
    <row r="128" spans="1:21" ht="24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</row>
    <row r="129" spans="1:21" ht="24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</row>
    <row r="130" spans="1:21" ht="24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</row>
    <row r="131" spans="1:21" ht="24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</row>
    <row r="132" spans="1:21" ht="24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</row>
    <row r="133" spans="1:21" ht="24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</row>
    <row r="134" spans="1:21" ht="24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</row>
    <row r="135" spans="1:21" ht="24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</row>
    <row r="136" spans="1:21" ht="24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</row>
    <row r="137" spans="1:21" ht="24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</row>
    <row r="138" spans="1:21" ht="24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</row>
    <row r="139" spans="1:21" ht="24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</row>
    <row r="140" spans="1:21" ht="24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</row>
    <row r="141" spans="1:21" ht="24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</row>
    <row r="142" spans="1:21" ht="24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</row>
    <row r="143" spans="1:21" ht="24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</row>
    <row r="144" spans="1:21" ht="24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</row>
    <row r="145" spans="1:21" ht="24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</row>
    <row r="146" spans="1:21" ht="24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</row>
    <row r="147" spans="1:21" ht="24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</row>
    <row r="148" spans="1:21" ht="24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</row>
    <row r="149" spans="1:21" ht="24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</row>
    <row r="150" spans="1:21" ht="24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</row>
    <row r="151" spans="1:21" ht="24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</row>
    <row r="152" spans="1:21" ht="24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</row>
    <row r="153" spans="1:21" ht="24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</row>
    <row r="154" spans="1:21" ht="24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</row>
    <row r="155" spans="1:21" ht="24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</row>
    <row r="156" spans="1:21" ht="24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</row>
    <row r="157" spans="1:21" ht="24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</row>
    <row r="158" spans="1:21" ht="24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</row>
    <row r="159" spans="1:21" ht="24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</row>
    <row r="160" spans="1:21" ht="24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</row>
    <row r="161" spans="1:21" ht="24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</row>
    <row r="162" spans="1:21" ht="24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</row>
    <row r="163" spans="1:21" ht="24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</row>
    <row r="164" spans="1:21" ht="24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</row>
    <row r="165" spans="1:21" ht="24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</row>
    <row r="166" spans="1:21" ht="24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</row>
    <row r="167" spans="1:21" ht="24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</row>
    <row r="168" spans="1:21" ht="24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</row>
    <row r="169" spans="1:21" ht="24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</row>
    <row r="170" spans="1:21" ht="24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</row>
    <row r="171" spans="1:21" ht="24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</row>
    <row r="172" spans="1:21" ht="24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</row>
    <row r="173" spans="1:21" ht="24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</row>
    <row r="174" spans="1:21" ht="24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</row>
    <row r="175" spans="1:21" ht="24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</row>
    <row r="176" spans="1:21" ht="24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</row>
    <row r="177" spans="1:21" ht="24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</row>
    <row r="178" spans="1:21" ht="24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</row>
    <row r="179" spans="1:21" ht="24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</row>
    <row r="180" spans="1:21" ht="24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</row>
    <row r="181" spans="1:21" ht="24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</row>
    <row r="182" spans="1:21" ht="24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</row>
    <row r="183" spans="1:21" ht="24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</row>
    <row r="184" spans="1:21" ht="24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</row>
    <row r="185" spans="1:21" ht="24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</row>
    <row r="186" spans="1:21" ht="24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</row>
    <row r="187" spans="1:21" ht="24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</row>
    <row r="188" spans="1:21" ht="24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</row>
    <row r="189" spans="1:21" ht="24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</row>
    <row r="190" spans="1:21" ht="24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</row>
    <row r="191" spans="1:21" ht="24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</row>
    <row r="192" spans="1:21" ht="24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</row>
    <row r="193" spans="1:21" ht="24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</row>
    <row r="194" spans="1:21" ht="24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</row>
    <row r="195" spans="1:21" ht="24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</row>
    <row r="196" spans="1:21" ht="24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</row>
    <row r="197" spans="1:21" ht="24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</row>
    <row r="198" spans="1:21" ht="24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</row>
    <row r="199" spans="1:21" ht="24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</row>
    <row r="200" spans="1:21" ht="24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</row>
  </sheetData>
  <conditionalFormatting sqref="G2:G200">
    <cfRule type="expression" dxfId="7" priority="1">
      <formula>$G2="High"</formula>
    </cfRule>
    <cfRule type="expression" dxfId="6" priority="2">
      <formula>$G2="Medium"</formula>
    </cfRule>
    <cfRule type="expression" dxfId="5" priority="3">
      <formula>$G2="Low"</formula>
    </cfRule>
  </conditionalFormatting>
  <conditionalFormatting sqref="N2:N200">
    <cfRule type="expression" dxfId="4" priority="4">
      <formula>$N2="Closed"</formula>
    </cfRule>
    <cfRule type="expression" dxfId="3" priority="5">
      <formula>$N2="Open"</formula>
    </cfRule>
    <cfRule type="expression" dxfId="2" priority="6">
      <formula>$N2="In Progress"</formula>
    </cfRule>
    <cfRule type="expression" dxfId="1" priority="7">
      <formula>$N2="Risk Accepted"</formula>
    </cfRule>
    <cfRule type="expression" dxfId="0" priority="8">
      <formula>$N2="Not Relevant"</formula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xr:uid="{00000000-0002-0000-0100-000000000000}">
          <x14:formula1>
            <xm:f>Lists!$B$2:$B$17</xm:f>
          </x14:formula1>
          <xm:sqref>C2:C200</xm:sqref>
        </x14:dataValidation>
        <x14:dataValidation type="list" xr:uid="{00000000-0002-0000-0100-000001000000}">
          <x14:formula1>
            <xm:f>Lists!$A$2:$A$4</xm:f>
          </x14:formula1>
          <xm:sqref>G2:G200</xm:sqref>
        </x14:dataValidation>
        <x14:dataValidation type="list" xr:uid="{00000000-0002-0000-0100-000002000000}">
          <x14:formula1>
            <xm:f>Lists!$C$2:$C$4</xm:f>
          </x14:formula1>
          <xm:sqref>H2:H200</xm:sqref>
        </x14:dataValidation>
        <x14:dataValidation type="list" xr:uid="{00000000-0002-0000-0100-000003000000}">
          <x14:formula1>
            <xm:f>Lists!$D$2:$D$12</xm:f>
          </x14:formula1>
          <xm:sqref>J2:J200</xm:sqref>
        </x14:dataValidation>
        <x14:dataValidation type="list" xr:uid="{00000000-0002-0000-0100-000004000000}">
          <x14:formula1>
            <xm:f>Lists!$G$2:$G$11</xm:f>
          </x14:formula1>
          <xm:sqref>K2:K200</xm:sqref>
        </x14:dataValidation>
        <x14:dataValidation type="list" xr:uid="{00000000-0002-0000-0100-000005000000}">
          <x14:formula1>
            <xm:f>Lists!$E$2:$E$6</xm:f>
          </x14:formula1>
          <xm:sqref>N2:N200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2"/>
  <sheetViews>
    <sheetView workbookViewId="0">
      <selection sqref="A1:F1"/>
    </sheetView>
  </sheetViews>
  <sheetFormatPr defaultRowHeight="14"/>
  <cols>
    <col min="1" max="1" width="24" customWidth="1"/>
    <col min="2" max="2" width="14" customWidth="1"/>
  </cols>
  <sheetData>
    <row r="1" spans="1:6" ht="18">
      <c r="A1" s="11" t="s">
        <v>102</v>
      </c>
      <c r="B1" s="12"/>
      <c r="C1" s="12"/>
      <c r="D1" s="12"/>
      <c r="E1" s="12"/>
      <c r="F1" s="12"/>
    </row>
    <row r="3" spans="1:6">
      <c r="A3" s="5" t="s">
        <v>103</v>
      </c>
      <c r="B3" s="5" t="s">
        <v>104</v>
      </c>
    </row>
    <row r="4" spans="1:6">
      <c r="A4" s="4" t="s">
        <v>105</v>
      </c>
      <c r="B4" s="4">
        <f>COUNTA('Threat Intelligence Record'!$A$2:$A$200)</f>
        <v>3</v>
      </c>
    </row>
    <row r="5" spans="1:6">
      <c r="A5" s="4" t="s">
        <v>39</v>
      </c>
      <c r="B5" s="4">
        <f>COUNTIF('Threat Intelligence Record'!$G$2:$G$200,"High")</f>
        <v>1</v>
      </c>
    </row>
    <row r="6" spans="1:6">
      <c r="A6" s="4" t="s">
        <v>51</v>
      </c>
      <c r="B6" s="4">
        <f>COUNTIF('Threat Intelligence Record'!$G$2:$G$200,"Medium")</f>
        <v>1</v>
      </c>
    </row>
    <row r="7" spans="1:6">
      <c r="A7" s="4" t="s">
        <v>62</v>
      </c>
      <c r="B7" s="4">
        <f>COUNTIF('Threat Intelligence Record'!$G$2:$G$200,"Low")</f>
        <v>1</v>
      </c>
    </row>
    <row r="8" spans="1:6">
      <c r="A8" s="4" t="s">
        <v>44</v>
      </c>
      <c r="B8" s="4">
        <f>COUNTIF('Threat Intelligence Record'!$N$2:$N$200,"Open")</f>
        <v>1</v>
      </c>
    </row>
    <row r="9" spans="1:6">
      <c r="A9" s="4" t="s">
        <v>56</v>
      </c>
      <c r="B9" s="4">
        <f>COUNTIF('Threat Intelligence Record'!$N$2:$N$200,"In Progress")</f>
        <v>1</v>
      </c>
    </row>
    <row r="10" spans="1:6">
      <c r="A10" s="4" t="s">
        <v>77</v>
      </c>
      <c r="B10" s="4">
        <f>COUNTIF('Threat Intelligence Record'!$N$2:$N$200,"Closed")</f>
        <v>0</v>
      </c>
    </row>
    <row r="11" spans="1:6">
      <c r="A11" s="4" t="s">
        <v>81</v>
      </c>
      <c r="B11" s="4">
        <f>COUNTIF('Threat Intelligence Record'!$N$2:$N$200,"Risk Accepted")</f>
        <v>0</v>
      </c>
    </row>
    <row r="12" spans="1:6">
      <c r="A12" s="4" t="s">
        <v>63</v>
      </c>
      <c r="B12" s="4">
        <f>COUNTIF('Threat Intelligence Record'!$N$2:$N$200,"Not Relevant")</f>
        <v>1</v>
      </c>
    </row>
  </sheetData>
  <mergeCells count="1">
    <mergeCell ref="A1:F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0"/>
  <sheetViews>
    <sheetView workbookViewId="0"/>
  </sheetViews>
  <sheetFormatPr defaultRowHeight="14"/>
  <cols>
    <col min="1" max="7" width="26" customWidth="1"/>
  </cols>
  <sheetData>
    <row r="1" spans="1:7">
      <c r="A1" s="3" t="s">
        <v>19</v>
      </c>
      <c r="B1" s="3" t="s">
        <v>15</v>
      </c>
      <c r="C1" s="3" t="s">
        <v>68</v>
      </c>
      <c r="D1" s="3" t="s">
        <v>69</v>
      </c>
      <c r="E1" s="3" t="s">
        <v>26</v>
      </c>
      <c r="F1" s="3" t="s">
        <v>70</v>
      </c>
      <c r="G1" s="3" t="s">
        <v>71</v>
      </c>
    </row>
    <row r="2" spans="1:7">
      <c r="A2" s="4" t="s">
        <v>39</v>
      </c>
      <c r="B2" s="4" t="s">
        <v>72</v>
      </c>
      <c r="C2" s="4" t="s">
        <v>52</v>
      </c>
      <c r="D2" s="4" t="s">
        <v>54</v>
      </c>
      <c r="E2" s="4" t="s">
        <v>44</v>
      </c>
      <c r="F2" s="4" t="s">
        <v>73</v>
      </c>
      <c r="G2" s="4" t="s">
        <v>66</v>
      </c>
    </row>
    <row r="3" spans="1:7">
      <c r="A3" s="4" t="s">
        <v>51</v>
      </c>
      <c r="B3" s="4" t="s">
        <v>47</v>
      </c>
      <c r="C3" s="4" t="s">
        <v>63</v>
      </c>
      <c r="D3" s="4" t="s">
        <v>42</v>
      </c>
      <c r="E3" s="4" t="s">
        <v>56</v>
      </c>
      <c r="F3" s="4" t="s">
        <v>74</v>
      </c>
      <c r="G3" s="4" t="s">
        <v>55</v>
      </c>
    </row>
    <row r="4" spans="1:7">
      <c r="A4" s="4" t="s">
        <v>62</v>
      </c>
      <c r="B4" s="4" t="s">
        <v>75</v>
      </c>
      <c r="C4" s="4" t="s">
        <v>40</v>
      </c>
      <c r="D4" s="4" t="s">
        <v>76</v>
      </c>
      <c r="E4" s="4" t="s">
        <v>77</v>
      </c>
      <c r="F4" s="4" t="s">
        <v>61</v>
      </c>
      <c r="G4" s="4" t="s">
        <v>78</v>
      </c>
    </row>
    <row r="5" spans="1:7">
      <c r="A5" s="4"/>
      <c r="B5" s="4" t="s">
        <v>79</v>
      </c>
      <c r="C5" s="4"/>
      <c r="D5" s="4" t="s">
        <v>80</v>
      </c>
      <c r="E5" s="4" t="s">
        <v>81</v>
      </c>
      <c r="F5" s="4"/>
      <c r="G5" s="4" t="s">
        <v>82</v>
      </c>
    </row>
    <row r="6" spans="1:7">
      <c r="A6" s="4"/>
      <c r="B6" s="4" t="s">
        <v>35</v>
      </c>
      <c r="C6" s="4"/>
      <c r="D6" s="4" t="s">
        <v>83</v>
      </c>
      <c r="E6" s="4" t="s">
        <v>63</v>
      </c>
      <c r="F6" s="4"/>
      <c r="G6" s="4" t="s">
        <v>43</v>
      </c>
    </row>
    <row r="7" spans="1:7">
      <c r="A7" s="4"/>
      <c r="B7" s="4" t="s">
        <v>84</v>
      </c>
      <c r="C7" s="4"/>
      <c r="D7" s="4" t="s">
        <v>85</v>
      </c>
      <c r="E7" s="4"/>
      <c r="F7" s="4"/>
      <c r="G7" s="4" t="s">
        <v>86</v>
      </c>
    </row>
    <row r="8" spans="1:7">
      <c r="A8" s="4"/>
      <c r="B8" s="4" t="s">
        <v>87</v>
      </c>
      <c r="C8" s="4"/>
      <c r="D8" s="4" t="s">
        <v>88</v>
      </c>
      <c r="E8" s="4"/>
      <c r="F8" s="4"/>
      <c r="G8" s="4" t="s">
        <v>89</v>
      </c>
    </row>
    <row r="9" spans="1:7">
      <c r="A9" s="4"/>
      <c r="B9" s="4" t="s">
        <v>90</v>
      </c>
      <c r="C9" s="4"/>
      <c r="D9" s="4" t="s">
        <v>91</v>
      </c>
      <c r="E9" s="4"/>
      <c r="F9" s="4"/>
      <c r="G9" s="4" t="s">
        <v>92</v>
      </c>
    </row>
    <row r="10" spans="1:7">
      <c r="A10" s="4"/>
      <c r="B10" s="4" t="s">
        <v>93</v>
      </c>
      <c r="C10" s="4"/>
      <c r="D10" s="4" t="s">
        <v>94</v>
      </c>
      <c r="E10" s="4"/>
      <c r="F10" s="4"/>
      <c r="G10" s="4" t="s">
        <v>95</v>
      </c>
    </row>
    <row r="11" spans="1:7">
      <c r="A11" s="4"/>
      <c r="B11" s="4" t="s">
        <v>58</v>
      </c>
      <c r="C11" s="4"/>
      <c r="D11" s="4" t="s">
        <v>65</v>
      </c>
      <c r="E11" s="4"/>
      <c r="F11" s="4"/>
      <c r="G11" s="4" t="s">
        <v>96</v>
      </c>
    </row>
    <row r="12" spans="1:7">
      <c r="A12" s="4"/>
      <c r="B12" s="4" t="s">
        <v>97</v>
      </c>
      <c r="C12" s="4"/>
      <c r="D12" s="4" t="s">
        <v>96</v>
      </c>
      <c r="E12" s="4"/>
      <c r="F12" s="4"/>
      <c r="G12" s="4"/>
    </row>
    <row r="13" spans="1:7">
      <c r="A13" s="4"/>
      <c r="B13" s="4" t="s">
        <v>98</v>
      </c>
      <c r="C13" s="4"/>
      <c r="D13" s="4"/>
      <c r="E13" s="4"/>
      <c r="F13" s="4"/>
      <c r="G13" s="4"/>
    </row>
    <row r="14" spans="1:7">
      <c r="A14" s="4"/>
      <c r="B14" s="4" t="s">
        <v>99</v>
      </c>
      <c r="C14" s="4"/>
      <c r="D14" s="4"/>
      <c r="E14" s="4"/>
      <c r="F14" s="4"/>
      <c r="G14" s="4"/>
    </row>
    <row r="15" spans="1:7">
      <c r="A15" s="4"/>
      <c r="B15" s="4" t="s">
        <v>100</v>
      </c>
      <c r="C15" s="4"/>
      <c r="D15" s="4"/>
      <c r="E15" s="4"/>
      <c r="F15" s="4"/>
      <c r="G15" s="4"/>
    </row>
    <row r="16" spans="1:7">
      <c r="A16" s="4"/>
      <c r="B16" s="4" t="s">
        <v>101</v>
      </c>
      <c r="C16" s="4"/>
      <c r="D16" s="4"/>
      <c r="E16" s="4"/>
      <c r="F16" s="4"/>
      <c r="G16" s="4"/>
    </row>
    <row r="17" spans="1:7">
      <c r="A17" s="4"/>
      <c r="B17" s="4" t="s">
        <v>96</v>
      </c>
      <c r="C17" s="4"/>
      <c r="D17" s="4"/>
      <c r="E17" s="4"/>
      <c r="F17" s="4"/>
      <c r="G17" s="4"/>
    </row>
    <row r="18" spans="1:7">
      <c r="A18" s="4"/>
      <c r="B18" s="4"/>
      <c r="C18" s="4"/>
      <c r="D18" s="4"/>
      <c r="E18" s="4"/>
      <c r="F18" s="4"/>
      <c r="G18" s="4"/>
    </row>
    <row r="19" spans="1:7">
      <c r="A19" s="4"/>
      <c r="B19" s="4"/>
      <c r="C19" s="4"/>
      <c r="D19" s="4"/>
      <c r="E19" s="4"/>
      <c r="F19" s="4"/>
      <c r="G19" s="4"/>
    </row>
    <row r="20" spans="1:7">
      <c r="A20" s="4"/>
      <c r="B20" s="4"/>
      <c r="C20" s="4"/>
      <c r="D20" s="4"/>
      <c r="E20" s="4"/>
      <c r="F20" s="4"/>
      <c r="G20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Threat Intelligence Record</vt:lpstr>
      <vt:lpstr>Summary</vt:lpstr>
      <vt:lpstr>Lists</vt:lpstr>
    </vt:vector>
  </TitlesOfParts>
  <Manager>maltamush-RUQRM</Manager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maltamush</dc:creator>
  <cp:lastModifiedBy>Mohammed Altamush Khan</cp:lastModifiedBy>
  <dcterms:modified xsi:type="dcterms:W3CDTF">2026-06-14T08:30:03Z</dcterms:modified>
</cp:coreProperties>
</file>