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30"/>
  <workbookPr defaultThemeVersion="124226"/>
  <mc:AlternateContent xmlns:mc="http://schemas.openxmlformats.org/markup-compatibility/2006">
    <mc:Choice Requires="x15">
      <x15ac:absPath xmlns:x15ac="http://schemas.microsoft.com/office/spreadsheetml/2010/11/ac" url="E:\Desktop\New folder\"/>
    </mc:Choice>
  </mc:AlternateContent>
  <xr:revisionPtr revIDLastSave="0" documentId="13_ncr:1_{C65E89A6-51B9-4A73-A987-85AEA5A3C3CA}" xr6:coauthVersionLast="47" xr6:coauthVersionMax="47" xr10:uidLastSave="{00000000-0000-0000-0000-000000000000}"/>
  <bookViews>
    <workbookView xWindow="-110" yWindow="-110" windowWidth="19420" windowHeight="10300" firstSheet="1" activeTab="1" xr2:uid="{00000000-000D-0000-FFFF-FFFF00000000}"/>
  </bookViews>
  <sheets>
    <sheet name="Audit Report" sheetId="1" state="hidden" r:id="rId1"/>
    <sheet name="Audit Report (2)" sheetId="2" r:id="rId2"/>
  </sheets>
  <definedNames>
    <definedName name="_xlnm.Print_Area" localSheetId="1">'Audit Report (2)'!$A$1:$L$48</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17" i="2" l="1"/>
  <c r="J14" i="2"/>
  <c r="J15" i="2"/>
  <c r="J16" i="2"/>
  <c r="J13" i="2" l="1"/>
  <c r="R7" i="2" l="1"/>
  <c r="R10" i="2"/>
  <c r="R8" i="2"/>
  <c r="R9" i="2"/>
  <c r="Q10" i="2"/>
  <c r="Q9" i="2"/>
  <c r="Q8" i="2"/>
  <c r="Q7" i="2"/>
  <c r="L17" i="2"/>
  <c r="I17" i="2"/>
  <c r="J17" i="2" s="1"/>
  <c r="L15" i="2"/>
  <c r="L14" i="2"/>
  <c r="L16" i="2"/>
  <c r="L13" i="2"/>
  <c r="G17" i="2"/>
  <c r="F17" i="2"/>
  <c r="D17" i="2"/>
  <c r="A24" i="2" l="1"/>
  <c r="G15" i="1"/>
  <c r="G16" i="1"/>
  <c r="G14" i="1"/>
  <c r="F40" i="1"/>
  <c r="G40" i="1" s="1"/>
  <c r="D41" i="1" l="1"/>
</calcChain>
</file>

<file path=xl/sharedStrings.xml><?xml version="1.0" encoding="utf-8"?>
<sst xmlns="http://schemas.openxmlformats.org/spreadsheetml/2006/main" count="174" uniqueCount="102">
  <si>
    <t>No</t>
  </si>
  <si>
    <t>Audit Modules</t>
  </si>
  <si>
    <t>Department Name</t>
  </si>
  <si>
    <t>Auditee Name</t>
  </si>
  <si>
    <t>Auditor Name</t>
  </si>
  <si>
    <t>Audit Criteria</t>
  </si>
  <si>
    <t>...(Add more Observations)</t>
  </si>
  <si>
    <t>Auditors Signature</t>
  </si>
  <si>
    <t>Auditee Signature</t>
  </si>
  <si>
    <t>Distribution List</t>
  </si>
  <si>
    <t>Total</t>
  </si>
  <si>
    <t>Audit Date</t>
  </si>
  <si>
    <t>All issued CAPA (Corrective &amp; Preventative actions)  should be closed within 7 days and NC to be finalized &amp; cleared within 30 days for auditor verification with evidence.</t>
  </si>
  <si>
    <t>Details Of Observations:</t>
  </si>
  <si>
    <t>Key Highlights For Management:</t>
  </si>
  <si>
    <t>Auditee Name / Emp #</t>
  </si>
  <si>
    <t>...(Add more non-compliance)</t>
  </si>
  <si>
    <t xml:space="preserve">Audit Findings Agreed:  </t>
  </si>
  <si>
    <t xml:space="preserve">Base Score </t>
  </si>
  <si>
    <t xml:space="preserve">Achieved Score </t>
  </si>
  <si>
    <t xml:space="preserve">Audit Result </t>
  </si>
  <si>
    <t>CONFIDENTIAL</t>
  </si>
  <si>
    <t>Audit / NC Reference Number</t>
  </si>
  <si>
    <t>Scoring Criteria</t>
  </si>
  <si>
    <t>Scoring Rules</t>
  </si>
  <si>
    <t xml:space="preserve">Scoring Rules: 1,Fully Compliance; 0.5, Partially Compliance;  0,   Non Compliance;  N/A,   Not Applicable   </t>
  </si>
  <si>
    <t>Number of NC's</t>
  </si>
  <si>
    <t>Number of Observations</t>
  </si>
  <si>
    <t xml:space="preserve">Opening Meeting
Start Time </t>
  </si>
  <si>
    <t>(HH: MM)</t>
  </si>
  <si>
    <t>Opening Meeting
End Time</t>
  </si>
  <si>
    <t>Closing Meeting
Start Time</t>
  </si>
  <si>
    <t>Closing Meeting
End Time</t>
  </si>
  <si>
    <t>No signature required if filled electronically</t>
  </si>
  <si>
    <t>Audit Time</t>
  </si>
  <si>
    <t>DD/MM/YYYY</t>
  </si>
  <si>
    <t>"Copyrights: All rights are reserved, no part of this document can be reproduced or copied by any means except with written permission from SMSA"</t>
  </si>
  <si>
    <t>ISO 9001:2015</t>
  </si>
  <si>
    <t>Details of Non-Compliance:</t>
  </si>
  <si>
    <t>This space is intentionally kept blank</t>
  </si>
  <si>
    <r>
      <rPr>
        <b/>
        <sz val="11"/>
        <rFont val="Calibri"/>
        <family val="2"/>
        <scheme val="minor"/>
      </rPr>
      <t>Start Time</t>
    </r>
    <r>
      <rPr>
        <b/>
        <sz val="10"/>
        <rFont val="Arial"/>
        <family val="2"/>
      </rPr>
      <t xml:space="preserve">
</t>
    </r>
    <r>
      <rPr>
        <b/>
        <sz val="8"/>
        <color theme="0" tint="-0.14999847407452621"/>
        <rFont val="Calibri"/>
        <family val="2"/>
        <scheme val="minor"/>
      </rPr>
      <t>(HH: MM)</t>
    </r>
  </si>
  <si>
    <r>
      <rPr>
        <b/>
        <sz val="11"/>
        <rFont val="Calibri"/>
        <family val="2"/>
        <scheme val="minor"/>
      </rPr>
      <t>End Time</t>
    </r>
    <r>
      <rPr>
        <b/>
        <sz val="10"/>
        <rFont val="Arial"/>
        <family val="2"/>
      </rPr>
      <t xml:space="preserve">
</t>
    </r>
    <r>
      <rPr>
        <b/>
        <sz val="8"/>
        <color theme="0" tint="-0.14999847407452621"/>
        <rFont val="Calibri"/>
        <family val="2"/>
        <scheme val="minor"/>
      </rPr>
      <t>(HH: MM)</t>
    </r>
  </si>
  <si>
    <t>PASS: No zero-tolerance failed and &gt;70% score
FAIL: Zero-tolerance failed or &lt;70% overall score</t>
  </si>
  <si>
    <t>Risk Audit Rating</t>
  </si>
  <si>
    <t>Risk Audit Score</t>
  </si>
  <si>
    <t>Risk Register Maint.</t>
  </si>
  <si>
    <t>Risk Categorization</t>
  </si>
  <si>
    <t>High Risk Escalation</t>
  </si>
  <si>
    <t>MMR Method Usage</t>
  </si>
  <si>
    <t>CAPA for Key Risks</t>
  </si>
  <si>
    <t>Cyber Risk Tracking</t>
  </si>
  <si>
    <t>Sustainability &amp; EHS</t>
  </si>
  <si>
    <t>Risk Training</t>
  </si>
  <si>
    <t>Review &amp; Sharing Freq.</t>
  </si>
  <si>
    <t>ALARP Application</t>
  </si>
  <si>
    <t>Legal/Reg Risk Track</t>
  </si>
  <si>
    <t>Risk Ownership</t>
  </si>
  <si>
    <t>Quarterly Cyber Review</t>
  </si>
  <si>
    <t>EHS Risk Mgmt.</t>
  </si>
  <si>
    <t>Sustainability Review</t>
  </si>
  <si>
    <t>Training Completion</t>
  </si>
  <si>
    <t>Lessons in Risk Updates</t>
  </si>
  <si>
    <t>Risk-KPI Alignment</t>
  </si>
  <si>
    <t>Version &amp; Format Ctrl</t>
  </si>
  <si>
    <t>Audit Finding Risks</t>
  </si>
  <si>
    <t>Emerging Risk ID</t>
  </si>
  <si>
    <t>Residual Risk Check</t>
  </si>
  <si>
    <t>Stakeholder Risk Comm.</t>
  </si>
  <si>
    <t>Incident &amp; Lessons Link</t>
  </si>
  <si>
    <t>Risk Culture &amp; Awareness</t>
  </si>
  <si>
    <t>GRC Compliance Ctrl</t>
  </si>
  <si>
    <t>No Tolerance Fails</t>
  </si>
  <si>
    <t>Low Tolerance Fails</t>
  </si>
  <si>
    <t xml:space="preserve">Medium Tolerance Fails </t>
  </si>
  <si>
    <t>Audit Status</t>
  </si>
  <si>
    <t>Audit Reference Number</t>
  </si>
  <si>
    <t>Tolerance Criteria</t>
  </si>
  <si>
    <t xml:space="preserve">Audit
Start Time </t>
  </si>
  <si>
    <t>NC Reference Number (s)</t>
  </si>
  <si>
    <t>Auditee Name (s) / Emp #</t>
  </si>
  <si>
    <t>Audit Scoring Criteria</t>
  </si>
  <si>
    <t>All raised non-conformities (NCs) must be handled according to the CAPA procedure (Corrective and Preventive Actions). CAPAs must be closed within 7 days, and NCs finalized and cleared within 30 days with supporting evidence for auditor verification. NCs related to zero-tolerance risks must be addressed as soon as practicable.</t>
  </si>
  <si>
    <t>ISO 9001 Standard</t>
  </si>
  <si>
    <t>Audit Score</t>
  </si>
  <si>
    <t>In accordance with ISO standards and SMSA’s risk-based audit methodology, passing the Quality Audit Checks alone does not constitute a successful audit outcome. If the Risk section fails, the overall audit is considered a failure. This is because risk management is integral to the entire audit cycle, and effective risk controls are essential to ensuring the overall integrity, compliance, and performance of the department. Quality and Risk are interdependent components, and failure in risk indicates a potential exposure that weakens the audit’s objective.</t>
  </si>
  <si>
    <t>Audit Methodology</t>
  </si>
  <si>
    <t>Risk tolerance are identified against each checklpoint and rated based on how much SMSA can accept it. Below are the tolerance levels used:
High (1) – This risk is generally acceptable. No action is needed except regular monitoring.
Medium (2) – This risk is acceptable only if controls are in place or if the exposure is for a short time.
Low (3) – This risk is difficult to accept. It must be reduced through corrective actions or escalated to higher management.
Zero Tolerance (4) – This risk is never acceptable under any circumstances. Immediate action must be taken to remove or control it.
These levels ensure that critical issues are prioritized and managed appropriately across all departments.</t>
  </si>
  <si>
    <t>The modules below were reviewed using questions from standard Departmental Audit Checklist.
For risk identification and management, refer to SMSA Risk Management Policy (GUIDE Doc# 3025).
SMSA Audits follow a risk-based approach to prioritize critical and high-impact areas. For audit cycle details, refer to the Internal Audit Policy (Doc#517).
Tolerance priority is categorized into Critical and Non-Critical to ensure that Non-Critical risks are assessed with more leniency and do not result in Risk section failure, allowing focus to remain on high-impact Critical risks.</t>
  </si>
  <si>
    <t>Risk</t>
  </si>
  <si>
    <t>Quality</t>
  </si>
  <si>
    <r>
      <rPr>
        <b/>
        <sz val="11"/>
        <rFont val="Calibri"/>
        <family val="2"/>
        <scheme val="minor"/>
      </rPr>
      <t>Foundational Compliance and Awareness</t>
    </r>
    <r>
      <rPr>
        <sz val="11"/>
        <rFont val="Calibri"/>
        <family val="2"/>
        <scheme val="minor"/>
      </rPr>
      <t xml:space="preserve">
(Evaluates staff understanding of internal policies, ISO requirements, and regulatory obligations. Also verifies infrastructure readiness and ensures high-risk compliance issues are flagged and escalated promptly.)</t>
    </r>
  </si>
  <si>
    <r>
      <rPr>
        <b/>
        <sz val="11"/>
        <rFont val="Calibri"/>
        <family val="2"/>
        <scheme val="minor"/>
      </rPr>
      <t>Process Integrity and Documentation</t>
    </r>
    <r>
      <rPr>
        <sz val="11"/>
        <rFont val="Calibri"/>
        <family val="2"/>
        <scheme val="minor"/>
      </rPr>
      <t xml:space="preserve">
(Assesses whether key processes are properly documented, roles are clearly defined, and controls are in place.
Ensures repeated non-compliances are addressed and escalated to maintain operational integrity )</t>
    </r>
  </si>
  <si>
    <r>
      <rPr>
        <b/>
        <sz val="11"/>
        <rFont val="Calibri"/>
        <family val="2"/>
        <scheme val="minor"/>
      </rPr>
      <t>Risk Management Evaluation</t>
    </r>
    <r>
      <rPr>
        <sz val="11"/>
        <rFont val="Calibri"/>
        <family val="2"/>
        <scheme val="minor"/>
      </rPr>
      <t xml:space="preserve">
(Checks if risks are identified, assessed, and treated in line with the Risk Register and SMSA’s tolerance criteria.
Validates that risk treatments are implemented effectively and reviewed during MMRs for continual improvement)</t>
    </r>
  </si>
  <si>
    <t>Foundational Compliance</t>
  </si>
  <si>
    <t>Process Integrity</t>
  </si>
  <si>
    <t>Audit History</t>
  </si>
  <si>
    <t>Risk Mngt</t>
  </si>
  <si>
    <r>
      <rPr>
        <b/>
        <sz val="11"/>
        <rFont val="Calibri"/>
        <family val="2"/>
        <scheme val="minor"/>
      </rPr>
      <t xml:space="preserve">Audit Historical Performance </t>
    </r>
    <r>
      <rPr>
        <sz val="11"/>
        <rFont val="Calibri"/>
        <family val="2"/>
        <scheme val="minor"/>
      </rPr>
      <t xml:space="preserve">
(Reviews past audit outcomes, trends in non-conformities, and the effectiveness of CAPA implementation. Confirms active use of Monthly Management Reviews (MMRs) to monitor risks and track corrective actions)</t>
    </r>
  </si>
  <si>
    <t xml:space="preserve">Risk Exposure Score </t>
  </si>
  <si>
    <t>Risk Performance</t>
  </si>
  <si>
    <t>Below 89 - Poor, &gt;=90 Fair, &gt;=95 Good, &gt;97 Excellent</t>
  </si>
  <si>
    <t>Risk Performance Scoring Criteria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</si>
</sst>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0_);_(* \(#,##0\);_(* &quot;-&quot;_);_(@_)"/>
    <numFmt numFmtId="164" formatCode="0.0"/>
    <numFmt numFmtId="165" formatCode="_ * #,##0_ ;_ * \-#,##0_ ;_ * &quot;-&quot;_ ;_ @_ "/>
    <numFmt numFmtId="166" formatCode="_ &quot;￥&quot;* #,##0_ ;_ &quot;￥&quot;* \-#,##0_ ;_ &quot;￥&quot;* &quot;-&quot;_ ;_ @_ "/>
  </numFmts>
  <fonts count="21">
    <font>
      <sz val="12"/>
      <name val="宋体"/>
      <charset val="134"/>
    </font>
    <font>
      <b/>
      <sz val="18"/>
      <name val="Arial"/>
      <family val="2"/>
    </font>
    <font>
      <sz val="12"/>
      <name val="Arial"/>
      <family val="2"/>
    </font>
    <font>
      <b/>
      <sz val="10"/>
      <name val="Arial"/>
      <family val="2"/>
    </font>
    <font>
      <sz val="10"/>
      <name val="Arial"/>
      <family val="2"/>
    </font>
    <font>
      <u/>
      <sz val="10"/>
      <name val="Arial"/>
      <family val="2"/>
    </font>
    <font>
      <sz val="12"/>
      <name val="宋体"/>
      <family val="3"/>
      <charset val="134"/>
    </font>
    <font>
      <sz val="12"/>
      <name val="FrutigerNext LT Regular"/>
      <family val="2"/>
    </font>
    <font>
      <sz val="11"/>
      <color theme="1"/>
      <name val="Calibri"/>
      <family val="2"/>
      <charset val="134"/>
      <scheme val="minor"/>
    </font>
    <font>
      <b/>
      <sz val="28"/>
      <color rgb="FFFF0000"/>
      <name val="Arial"/>
      <family val="2"/>
    </font>
    <font>
      <b/>
      <sz val="8"/>
      <color theme="0" tint="-0.14999847407452621"/>
      <name val="Calibri"/>
      <family val="2"/>
      <scheme val="minor"/>
    </font>
    <font>
      <b/>
      <sz val="10"/>
      <name val="Calibri"/>
      <family val="2"/>
      <scheme val="minor"/>
    </font>
    <font>
      <b/>
      <sz val="8"/>
      <name val="Calibri"/>
      <family val="2"/>
      <scheme val="minor"/>
    </font>
    <font>
      <b/>
      <sz val="11"/>
      <name val="Calibri"/>
      <family val="2"/>
      <scheme val="minor"/>
    </font>
    <font>
      <sz val="11"/>
      <name val="Calibri"/>
      <family val="2"/>
      <scheme val="minor"/>
    </font>
    <font>
      <b/>
      <sz val="23"/>
      <name val="Calibri"/>
      <family val="2"/>
      <scheme val="minor"/>
    </font>
    <font>
      <sz val="8"/>
      <color rgb="FF000000"/>
      <name val="Tahoma"/>
      <family val="2"/>
    </font>
    <font>
      <b/>
      <sz val="26"/>
      <color rgb="FFFF0000"/>
      <name val="Arial"/>
      <family val="2"/>
    </font>
    <font>
      <sz val="26"/>
      <name val="Arial"/>
      <family val="2"/>
    </font>
    <font>
      <b/>
      <sz val="12"/>
      <name val="Calibri"/>
      <family val="2"/>
      <scheme val="minor"/>
    </font>
    <font>
      <sz val="72"/>
      <name val="Calibri"/>
      <family val="2"/>
      <scheme val="minor"/>
    </font>
  </fonts>
  <fills count="5">
    <fill>
      <patternFill patternType="none"/>
    </fill>
    <fill>
      <patternFill patternType="gray125"/>
    </fill>
    <fill>
      <patternFill patternType="solid">
        <fgColor rgb="FFF9E7FF"/>
        <bgColor indexed="64"/>
      </patternFill>
    </fill>
    <fill>
      <patternFill patternType="solid">
        <fgColor theme="0" tint="-4.9989318521683403E-2"/>
        <bgColor indexed="64"/>
      </patternFill>
    </fill>
    <fill>
      <patternFill patternType="solid">
        <fgColor theme="0"/>
        <bgColor indexed="64"/>
      </patternFill>
    </fill>
  </fills>
  <borders count="32">
    <border>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thin">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bottom/>
      <diagonal/>
    </border>
    <border>
      <left/>
      <right style="thin">
        <color indexed="64"/>
      </right>
      <top/>
      <bottom/>
      <diagonal/>
    </border>
    <border>
      <left/>
      <right style="thin">
        <color indexed="64"/>
      </right>
      <top/>
      <bottom style="thin">
        <color indexed="64"/>
      </bottom>
      <diagonal/>
    </border>
  </borders>
  <cellStyleXfs count="17">
    <xf numFmtId="0" fontId="0" fillId="0" borderId="0"/>
    <xf numFmtId="0" fontId="6" fillId="0" borderId="0"/>
    <xf numFmtId="0" fontId="4" fillId="0" borderId="0"/>
    <xf numFmtId="165" fontId="6" fillId="0" borderId="0" applyFont="0" applyFill="0" applyBorder="0" applyAlignment="0" applyProtection="0">
      <alignment vertical="center"/>
    </xf>
    <xf numFmtId="41" fontId="6" fillId="0" borderId="0" applyFont="0" applyFill="0" applyBorder="0" applyAlignment="0" applyProtection="0"/>
    <xf numFmtId="0" fontId="6" fillId="0" borderId="0">
      <alignment vertical="center"/>
    </xf>
    <xf numFmtId="0" fontId="6" fillId="0" borderId="0"/>
    <xf numFmtId="0" fontId="6" fillId="0" borderId="0">
      <alignment vertical="center"/>
    </xf>
    <xf numFmtId="0" fontId="6" fillId="0" borderId="0"/>
    <xf numFmtId="0" fontId="6" fillId="0" borderId="0">
      <alignment vertical="center"/>
    </xf>
    <xf numFmtId="0" fontId="7" fillId="0" borderId="0">
      <alignment vertical="center"/>
    </xf>
    <xf numFmtId="0" fontId="6" fillId="0" borderId="0"/>
    <xf numFmtId="0" fontId="6" fillId="0" borderId="0">
      <alignment vertical="center"/>
    </xf>
    <xf numFmtId="0" fontId="8" fillId="0" borderId="0">
      <alignment vertical="center"/>
    </xf>
    <xf numFmtId="0" fontId="6" fillId="0" borderId="0"/>
    <xf numFmtId="9" fontId="6" fillId="0" borderId="0" applyFont="0" applyFill="0" applyBorder="0" applyAlignment="0" applyProtection="0">
      <alignment vertical="center"/>
    </xf>
    <xf numFmtId="166" fontId="6" fillId="0" borderId="0" applyFont="0" applyFill="0" applyBorder="0" applyAlignment="0" applyProtection="0"/>
  </cellStyleXfs>
  <cellXfs count="211">
    <xf numFmtId="0" fontId="0" fillId="0" borderId="0" xfId="0"/>
    <xf numFmtId="0" fontId="2" fillId="0" borderId="0" xfId="0" applyFont="1" applyAlignment="1">
      <alignment readingOrder="1"/>
    </xf>
    <xf numFmtId="0" fontId="4" fillId="0" borderId="0" xfId="0" applyFont="1"/>
    <xf numFmtId="0" fontId="3" fillId="3" borderId="4" xfId="0" applyFont="1" applyFill="1" applyBorder="1" applyAlignment="1">
      <alignment horizontal="left" vertical="center"/>
    </xf>
    <xf numFmtId="0" fontId="2" fillId="0" borderId="0" xfId="0" applyFont="1" applyAlignment="1">
      <alignment horizontal="left"/>
    </xf>
    <xf numFmtId="0" fontId="2" fillId="0" borderId="0" xfId="0" applyFont="1"/>
    <xf numFmtId="0" fontId="4" fillId="0" borderId="0" xfId="0" applyFont="1" applyAlignment="1">
      <alignment horizontal="left"/>
    </xf>
    <xf numFmtId="0" fontId="4" fillId="0" borderId="22" xfId="0" applyFont="1" applyBorder="1" applyAlignment="1" applyProtection="1">
      <alignment horizontal="center"/>
      <protection locked="0"/>
    </xf>
    <xf numFmtId="0" fontId="10" fillId="0" borderId="4" xfId="0" applyFont="1" applyBorder="1" applyAlignment="1" applyProtection="1">
      <alignment horizontal="center" vertical="center"/>
      <protection locked="0"/>
    </xf>
    <xf numFmtId="0" fontId="10" fillId="0" borderId="22" xfId="0" applyFont="1" applyBorder="1" applyAlignment="1" applyProtection="1">
      <alignment horizontal="center" vertical="center"/>
      <protection locked="0"/>
    </xf>
    <xf numFmtId="0" fontId="13" fillId="3" borderId="3" xfId="0" applyFont="1" applyFill="1" applyBorder="1" applyAlignment="1">
      <alignment horizontal="center" vertical="center"/>
    </xf>
    <xf numFmtId="0" fontId="13" fillId="3" borderId="4" xfId="0" applyFont="1" applyFill="1" applyBorder="1" applyAlignment="1">
      <alignment horizontal="center" vertical="center"/>
    </xf>
    <xf numFmtId="0" fontId="13" fillId="3" borderId="4" xfId="0" applyFont="1" applyFill="1" applyBorder="1" applyAlignment="1">
      <alignment horizontal="center" vertical="center" wrapText="1"/>
    </xf>
    <xf numFmtId="0" fontId="13" fillId="3" borderId="22" xfId="0" applyFont="1" applyFill="1" applyBorder="1" applyAlignment="1">
      <alignment horizontal="center" vertical="center" wrapText="1"/>
    </xf>
    <xf numFmtId="0" fontId="13" fillId="3" borderId="4" xfId="0" applyFont="1" applyFill="1" applyBorder="1" applyAlignment="1">
      <alignment horizontal="left" vertical="center"/>
    </xf>
    <xf numFmtId="0" fontId="14" fillId="3" borderId="3" xfId="0" applyFont="1" applyFill="1" applyBorder="1" applyAlignment="1">
      <alignment horizontal="center"/>
    </xf>
    <xf numFmtId="0" fontId="14" fillId="4" borderId="4" xfId="0" applyFont="1" applyFill="1" applyBorder="1" applyAlignment="1" applyProtection="1">
      <alignment horizontal="center"/>
      <protection locked="0"/>
    </xf>
    <xf numFmtId="2" fontId="14" fillId="4" borderId="4" xfId="0" applyNumberFormat="1" applyFont="1" applyFill="1" applyBorder="1" applyAlignment="1">
      <alignment horizontal="center"/>
    </xf>
    <xf numFmtId="0" fontId="13" fillId="0" borderId="4" xfId="0" applyFont="1" applyBorder="1" applyAlignment="1">
      <alignment vertical="center" wrapText="1"/>
    </xf>
    <xf numFmtId="0" fontId="14" fillId="0" borderId="3" xfId="0" applyFont="1" applyBorder="1" applyAlignment="1">
      <alignment horizontal="center" vertical="center"/>
    </xf>
    <xf numFmtId="0" fontId="13" fillId="3" borderId="4" xfId="1" applyFont="1" applyFill="1" applyBorder="1" applyAlignment="1">
      <alignment horizontal="center" vertical="center"/>
    </xf>
    <xf numFmtId="0" fontId="13" fillId="4" borderId="7" xfId="0" applyFont="1" applyFill="1" applyBorder="1" applyAlignment="1">
      <alignment vertical="center"/>
    </xf>
    <xf numFmtId="0" fontId="13" fillId="4" borderId="21" xfId="0" applyFont="1" applyFill="1" applyBorder="1" applyAlignment="1">
      <alignment vertical="center"/>
    </xf>
    <xf numFmtId="0" fontId="14" fillId="4" borderId="4" xfId="0" applyFont="1" applyFill="1" applyBorder="1" applyAlignment="1" applyProtection="1">
      <alignment horizontal="center" vertical="center"/>
      <protection locked="0"/>
    </xf>
    <xf numFmtId="10" fontId="14" fillId="4" borderId="4" xfId="0" applyNumberFormat="1" applyFont="1" applyFill="1" applyBorder="1" applyAlignment="1" applyProtection="1">
      <alignment horizontal="center" vertical="center"/>
      <protection locked="0"/>
    </xf>
    <xf numFmtId="0" fontId="14" fillId="4" borderId="4" xfId="0" applyFont="1" applyFill="1" applyBorder="1" applyAlignment="1">
      <alignment horizontal="center" vertical="center"/>
    </xf>
    <xf numFmtId="1" fontId="19" fillId="4" borderId="4" xfId="0" applyNumberFormat="1" applyFont="1" applyFill="1" applyBorder="1" applyAlignment="1">
      <alignment horizontal="center" vertical="center"/>
    </xf>
    <xf numFmtId="10" fontId="19" fillId="4" borderId="4" xfId="0" applyNumberFormat="1" applyFont="1" applyFill="1" applyBorder="1" applyAlignment="1">
      <alignment horizontal="center" vertical="center"/>
    </xf>
    <xf numFmtId="0" fontId="14" fillId="4" borderId="22" xfId="0" applyFont="1" applyFill="1" applyBorder="1" applyAlignment="1">
      <alignment horizontal="center" vertical="center"/>
    </xf>
    <xf numFmtId="10" fontId="4" fillId="0" borderId="0" xfId="0" applyNumberFormat="1" applyFont="1"/>
    <xf numFmtId="0" fontId="19" fillId="4" borderId="22" xfId="0" applyFont="1" applyFill="1" applyBorder="1" applyAlignment="1">
      <alignment horizontal="center" vertical="center"/>
    </xf>
    <xf numFmtId="0" fontId="14" fillId="3" borderId="3" xfId="0" applyFont="1" applyFill="1" applyBorder="1" applyAlignment="1">
      <alignment horizontal="center" vertical="center"/>
    </xf>
    <xf numFmtId="0" fontId="13" fillId="3" borderId="4" xfId="1" applyFont="1" applyFill="1" applyBorder="1" applyAlignment="1">
      <alignment horizontal="center" vertical="center" wrapText="1"/>
    </xf>
    <xf numFmtId="0" fontId="11" fillId="0" borderId="25" xfId="0" applyFont="1" applyBorder="1" applyAlignment="1">
      <alignment horizontal="center" vertical="center" wrapText="1"/>
    </xf>
    <xf numFmtId="0" fontId="11" fillId="0" borderId="26" xfId="0" applyFont="1" applyBorder="1" applyAlignment="1">
      <alignment horizontal="center" vertical="center"/>
    </xf>
    <xf numFmtId="0" fontId="11" fillId="0" borderId="28" xfId="0" applyFont="1" applyBorder="1" applyAlignment="1">
      <alignment horizontal="center" vertical="center"/>
    </xf>
    <xf numFmtId="0" fontId="13" fillId="3" borderId="17" xfId="0" applyFont="1" applyFill="1" applyBorder="1" applyAlignment="1">
      <alignment horizontal="left" vertical="center"/>
    </xf>
    <xf numFmtId="0" fontId="13" fillId="3" borderId="10" xfId="0" applyFont="1" applyFill="1" applyBorder="1" applyAlignment="1">
      <alignment horizontal="left" vertical="center"/>
    </xf>
    <xf numFmtId="0" fontId="13" fillId="3" borderId="3" xfId="0" applyFont="1" applyFill="1" applyBorder="1" applyAlignment="1">
      <alignment horizontal="center" vertical="center"/>
    </xf>
    <xf numFmtId="0" fontId="13" fillId="3" borderId="4" xfId="0" applyFont="1" applyFill="1" applyBorder="1" applyAlignment="1">
      <alignment horizontal="center" vertical="center"/>
    </xf>
    <xf numFmtId="0" fontId="13" fillId="3" borderId="8" xfId="0" applyFont="1" applyFill="1" applyBorder="1" applyAlignment="1">
      <alignment horizontal="center" vertical="center" wrapText="1"/>
    </xf>
    <xf numFmtId="0" fontId="13" fillId="3" borderId="7" xfId="0" applyFont="1" applyFill="1" applyBorder="1" applyAlignment="1">
      <alignment horizontal="center" vertical="center" wrapText="1"/>
    </xf>
    <xf numFmtId="0" fontId="13" fillId="3" borderId="6" xfId="0" applyFont="1" applyFill="1" applyBorder="1" applyAlignment="1">
      <alignment horizontal="center" vertical="center" wrapText="1"/>
    </xf>
    <xf numFmtId="0" fontId="3" fillId="4" borderId="5" xfId="0" applyFont="1" applyFill="1" applyBorder="1" applyAlignment="1" applyProtection="1">
      <alignment horizontal="center" vertical="center"/>
      <protection locked="0"/>
    </xf>
    <xf numFmtId="0" fontId="3" fillId="4" borderId="7" xfId="0" applyFont="1" applyFill="1" applyBorder="1" applyAlignment="1" applyProtection="1">
      <alignment horizontal="center" vertical="center"/>
      <protection locked="0"/>
    </xf>
    <xf numFmtId="0" fontId="3" fillId="4" borderId="6" xfId="0" applyFont="1" applyFill="1" applyBorder="1" applyAlignment="1" applyProtection="1">
      <alignment horizontal="center" vertical="center"/>
      <protection locked="0"/>
    </xf>
    <xf numFmtId="0" fontId="4" fillId="4" borderId="5" xfId="0" applyFont="1" applyFill="1" applyBorder="1" applyAlignment="1" applyProtection="1">
      <alignment horizontal="center"/>
      <protection locked="0"/>
    </xf>
    <xf numFmtId="0" fontId="4" fillId="4" borderId="7" xfId="0" applyFont="1" applyFill="1" applyBorder="1" applyAlignment="1" applyProtection="1">
      <alignment horizontal="center"/>
      <protection locked="0"/>
    </xf>
    <xf numFmtId="0" fontId="4" fillId="4" borderId="6" xfId="0" applyFont="1" applyFill="1" applyBorder="1" applyAlignment="1" applyProtection="1">
      <alignment horizontal="center"/>
      <protection locked="0"/>
    </xf>
    <xf numFmtId="0" fontId="3" fillId="3" borderId="4" xfId="0" applyFont="1" applyFill="1" applyBorder="1" applyAlignment="1" applyProtection="1">
      <alignment horizontal="center" vertical="center" wrapText="1"/>
      <protection locked="0"/>
    </xf>
    <xf numFmtId="0" fontId="3" fillId="3" borderId="4" xfId="0" applyFont="1" applyFill="1" applyBorder="1" applyAlignment="1" applyProtection="1">
      <alignment horizontal="center" vertical="center"/>
      <protection locked="0"/>
    </xf>
    <xf numFmtId="0" fontId="3" fillId="3" borderId="7" xfId="0" applyFont="1" applyFill="1" applyBorder="1" applyAlignment="1">
      <alignment horizontal="center" vertical="center"/>
    </xf>
    <xf numFmtId="0" fontId="3" fillId="3" borderId="6" xfId="0" applyFont="1" applyFill="1" applyBorder="1" applyAlignment="1">
      <alignment horizontal="center" vertical="center"/>
    </xf>
    <xf numFmtId="0" fontId="3" fillId="3" borderId="5" xfId="0" applyFont="1" applyFill="1" applyBorder="1" applyAlignment="1" applyProtection="1">
      <alignment horizontal="center" vertical="center" wrapText="1"/>
      <protection locked="0"/>
    </xf>
    <xf numFmtId="0" fontId="3" fillId="3" borderId="21" xfId="0" applyFont="1" applyFill="1" applyBorder="1" applyAlignment="1" applyProtection="1">
      <alignment horizontal="center" vertical="center"/>
      <protection locked="0"/>
    </xf>
    <xf numFmtId="0" fontId="3" fillId="3" borderId="8" xfId="0" applyFont="1" applyFill="1" applyBorder="1" applyAlignment="1">
      <alignment horizontal="left" vertical="center"/>
    </xf>
    <xf numFmtId="0" fontId="3" fillId="3" borderId="7" xfId="0" applyFont="1" applyFill="1" applyBorder="1" applyAlignment="1">
      <alignment horizontal="left" vertical="center"/>
    </xf>
    <xf numFmtId="0" fontId="3" fillId="3" borderId="6" xfId="0" applyFont="1" applyFill="1" applyBorder="1" applyAlignment="1">
      <alignment horizontal="left" vertical="center"/>
    </xf>
    <xf numFmtId="0" fontId="5" fillId="0" borderId="9" xfId="0" applyFont="1" applyBorder="1" applyAlignment="1">
      <alignment horizontal="center"/>
    </xf>
    <xf numFmtId="0" fontId="5" fillId="0" borderId="10" xfId="0" applyFont="1" applyBorder="1" applyAlignment="1">
      <alignment horizontal="center"/>
    </xf>
    <xf numFmtId="0" fontId="5" fillId="0" borderId="23" xfId="0" applyFont="1" applyBorder="1" applyAlignment="1">
      <alignment horizontal="center"/>
    </xf>
    <xf numFmtId="0" fontId="5" fillId="0" borderId="16" xfId="0" applyFont="1" applyBorder="1" applyAlignment="1">
      <alignment horizontal="center"/>
    </xf>
    <xf numFmtId="0" fontId="5" fillId="0" borderId="0" xfId="0" applyFont="1" applyAlignment="1">
      <alignment horizontal="center"/>
    </xf>
    <xf numFmtId="0" fontId="5" fillId="0" borderId="24" xfId="0" applyFont="1" applyBorder="1" applyAlignment="1">
      <alignment horizontal="center"/>
    </xf>
    <xf numFmtId="0" fontId="5" fillId="0" borderId="12" xfId="0" applyFont="1" applyBorder="1" applyAlignment="1">
      <alignment horizontal="center"/>
    </xf>
    <xf numFmtId="0" fontId="5" fillId="0" borderId="13" xfId="0" applyFont="1" applyBorder="1" applyAlignment="1">
      <alignment horizontal="center"/>
    </xf>
    <xf numFmtId="0" fontId="5" fillId="0" borderId="20" xfId="0" applyFont="1" applyBorder="1" applyAlignment="1">
      <alignment horizontal="center"/>
    </xf>
    <xf numFmtId="0" fontId="13" fillId="3" borderId="5" xfId="0" applyFont="1" applyFill="1" applyBorder="1" applyAlignment="1">
      <alignment horizontal="center" vertical="center"/>
    </xf>
    <xf numFmtId="0" fontId="13" fillId="3" borderId="6" xfId="0" applyFont="1" applyFill="1" applyBorder="1" applyAlignment="1">
      <alignment horizontal="center" vertical="center"/>
    </xf>
    <xf numFmtId="0" fontId="14" fillId="0" borderId="5" xfId="0" applyFont="1" applyBorder="1" applyAlignment="1" applyProtection="1">
      <alignment horizontal="left" vertical="center" wrapText="1"/>
      <protection locked="0"/>
    </xf>
    <xf numFmtId="0" fontId="14" fillId="0" borderId="7" xfId="0" applyFont="1" applyBorder="1" applyAlignment="1" applyProtection="1">
      <alignment horizontal="left" vertical="center" wrapText="1"/>
      <protection locked="0"/>
    </xf>
    <xf numFmtId="0" fontId="14" fillId="0" borderId="21" xfId="0" applyFont="1" applyBorder="1" applyAlignment="1" applyProtection="1">
      <alignment horizontal="left" vertical="center" wrapText="1"/>
      <protection locked="0"/>
    </xf>
    <xf numFmtId="0" fontId="14" fillId="4" borderId="4" xfId="0" applyFont="1" applyFill="1" applyBorder="1" applyAlignment="1">
      <alignment horizontal="center"/>
    </xf>
    <xf numFmtId="164" fontId="14" fillId="4" borderId="5" xfId="0" applyNumberFormat="1" applyFont="1" applyFill="1" applyBorder="1" applyAlignment="1">
      <alignment horizontal="center"/>
    </xf>
    <xf numFmtId="164" fontId="14" fillId="4" borderId="6" xfId="0" applyNumberFormat="1" applyFont="1" applyFill="1" applyBorder="1" applyAlignment="1">
      <alignment horizontal="center"/>
    </xf>
    <xf numFmtId="0" fontId="13" fillId="3" borderId="8" xfId="0" applyFont="1" applyFill="1" applyBorder="1" applyAlignment="1">
      <alignment horizontal="left" vertical="center"/>
    </xf>
    <xf numFmtId="0" fontId="13" fillId="3" borderId="7" xfId="0" applyFont="1" applyFill="1" applyBorder="1" applyAlignment="1">
      <alignment horizontal="left" vertical="center"/>
    </xf>
    <xf numFmtId="0" fontId="13" fillId="3" borderId="6" xfId="0" applyFont="1" applyFill="1" applyBorder="1" applyAlignment="1">
      <alignment horizontal="left" vertical="center"/>
    </xf>
    <xf numFmtId="0" fontId="15" fillId="4" borderId="5" xfId="0" applyFont="1" applyFill="1" applyBorder="1" applyAlignment="1">
      <alignment horizontal="center" vertical="center"/>
    </xf>
    <xf numFmtId="0" fontId="15" fillId="4" borderId="7" xfId="0" applyFont="1" applyFill="1" applyBorder="1" applyAlignment="1">
      <alignment horizontal="center" vertical="center"/>
    </xf>
    <xf numFmtId="0" fontId="15" fillId="4" borderId="6" xfId="0" applyFont="1" applyFill="1" applyBorder="1" applyAlignment="1">
      <alignment horizontal="center" vertical="center"/>
    </xf>
    <xf numFmtId="0" fontId="13" fillId="3" borderId="3" xfId="0" applyFont="1" applyFill="1" applyBorder="1" applyAlignment="1">
      <alignment horizontal="left" vertical="center" wrapText="1"/>
    </xf>
    <xf numFmtId="0" fontId="13" fillId="3" borderId="4" xfId="0" applyFont="1" applyFill="1" applyBorder="1" applyAlignment="1">
      <alignment horizontal="left" vertical="center" wrapText="1"/>
    </xf>
    <xf numFmtId="0" fontId="13" fillId="0" borderId="5" xfId="0" applyFont="1" applyBorder="1" applyAlignment="1">
      <alignment horizontal="center" wrapText="1"/>
    </xf>
    <xf numFmtId="0" fontId="13" fillId="0" borderId="6" xfId="0" applyFont="1" applyBorder="1" applyAlignment="1">
      <alignment horizontal="center" wrapText="1"/>
    </xf>
    <xf numFmtId="0" fontId="10" fillId="2" borderId="3"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0" borderId="5" xfId="1" applyFont="1" applyBorder="1" applyAlignment="1">
      <alignment horizontal="center" vertical="center"/>
    </xf>
    <xf numFmtId="0" fontId="10" fillId="0" borderId="7" xfId="1" applyFont="1" applyBorder="1" applyAlignment="1">
      <alignment horizontal="center" vertical="center"/>
    </xf>
    <xf numFmtId="0" fontId="10" fillId="0" borderId="6" xfId="1" applyFont="1" applyBorder="1" applyAlignment="1">
      <alignment horizontal="center" vertical="center"/>
    </xf>
    <xf numFmtId="0" fontId="10" fillId="2" borderId="22" xfId="0" applyFont="1" applyFill="1" applyBorder="1" applyAlignment="1">
      <alignment horizontal="center" vertical="center" wrapText="1"/>
    </xf>
    <xf numFmtId="0" fontId="13" fillId="3" borderId="11" xfId="0" applyFont="1" applyFill="1" applyBorder="1" applyAlignment="1">
      <alignment horizontal="left" vertical="center"/>
    </xf>
    <xf numFmtId="0" fontId="14" fillId="0" borderId="5" xfId="0" applyFont="1" applyBorder="1" applyAlignment="1" applyProtection="1">
      <alignment horizontal="left" vertical="center"/>
      <protection locked="0"/>
    </xf>
    <xf numFmtId="0" fontId="14" fillId="0" borderId="7" xfId="0" applyFont="1" applyBorder="1" applyAlignment="1" applyProtection="1">
      <alignment horizontal="left" vertical="center"/>
      <protection locked="0"/>
    </xf>
    <xf numFmtId="0" fontId="14" fillId="0" borderId="21" xfId="0" applyFont="1" applyBorder="1" applyAlignment="1" applyProtection="1">
      <alignment horizontal="left" vertical="center"/>
      <protection locked="0"/>
    </xf>
    <xf numFmtId="0" fontId="14" fillId="0" borderId="7" xfId="0" applyFont="1" applyBorder="1" applyAlignment="1">
      <alignment vertical="center"/>
    </xf>
    <xf numFmtId="0" fontId="3" fillId="0" borderId="4" xfId="0" applyFont="1" applyBorder="1" applyAlignment="1" applyProtection="1">
      <alignment horizontal="center" vertical="center"/>
      <protection locked="0"/>
    </xf>
    <xf numFmtId="0" fontId="13" fillId="0" borderId="5" xfId="0" applyFont="1" applyBorder="1" applyAlignment="1" applyProtection="1">
      <alignment horizontal="center" vertical="center"/>
      <protection locked="0"/>
    </xf>
    <xf numFmtId="0" fontId="13" fillId="0" borderId="7" xfId="0" applyFont="1" applyBorder="1" applyAlignment="1" applyProtection="1">
      <alignment horizontal="center" vertical="center"/>
      <protection locked="0"/>
    </xf>
    <xf numFmtId="0" fontId="13" fillId="0" borderId="6" xfId="0" applyFont="1" applyBorder="1" applyAlignment="1" applyProtection="1">
      <alignment horizontal="center" vertical="center"/>
      <protection locked="0"/>
    </xf>
    <xf numFmtId="0" fontId="3" fillId="4" borderId="5" xfId="0" applyFont="1" applyFill="1" applyBorder="1" applyAlignment="1" applyProtection="1">
      <alignment horizontal="center"/>
      <protection locked="0"/>
    </xf>
    <xf numFmtId="0" fontId="3" fillId="4" borderId="7" xfId="0" applyFont="1" applyFill="1" applyBorder="1" applyAlignment="1" applyProtection="1">
      <alignment horizontal="center"/>
      <protection locked="0"/>
    </xf>
    <xf numFmtId="0" fontId="3" fillId="4" borderId="21" xfId="0" applyFont="1" applyFill="1" applyBorder="1" applyAlignment="1" applyProtection="1">
      <alignment horizontal="center"/>
      <protection locked="0"/>
    </xf>
    <xf numFmtId="0" fontId="3" fillId="4" borderId="4" xfId="0" applyFont="1" applyFill="1" applyBorder="1" applyAlignment="1">
      <alignment horizontal="center" vertical="top" wrapText="1"/>
    </xf>
    <xf numFmtId="0" fontId="10" fillId="0" borderId="4" xfId="0" applyFont="1" applyBorder="1" applyAlignment="1">
      <alignment horizontal="center" vertical="center"/>
    </xf>
    <xf numFmtId="0" fontId="14" fillId="0" borderId="4" xfId="0" applyFont="1" applyBorder="1" applyAlignment="1" applyProtection="1">
      <alignment horizontal="left"/>
      <protection locked="0"/>
    </xf>
    <xf numFmtId="0" fontId="14" fillId="0" borderId="22" xfId="0" applyFont="1" applyBorder="1" applyAlignment="1" applyProtection="1">
      <alignment horizontal="left"/>
      <protection locked="0"/>
    </xf>
    <xf numFmtId="0" fontId="10" fillId="0" borderId="9" xfId="0" applyFont="1" applyBorder="1" applyAlignment="1" applyProtection="1">
      <alignment horizontal="center" vertical="center" wrapText="1"/>
      <protection locked="0"/>
    </xf>
    <xf numFmtId="0" fontId="10" fillId="0" borderId="10" xfId="0" applyFont="1" applyBorder="1" applyAlignment="1" applyProtection="1">
      <alignment horizontal="center" vertical="center" wrapText="1"/>
      <protection locked="0"/>
    </xf>
    <xf numFmtId="0" fontId="10" fillId="0" borderId="11" xfId="0" applyFont="1" applyBorder="1" applyAlignment="1" applyProtection="1">
      <alignment horizontal="center" vertical="center" wrapText="1"/>
      <protection locked="0"/>
    </xf>
    <xf numFmtId="0" fontId="10" fillId="0" borderId="5" xfId="0" applyFont="1" applyBorder="1" applyAlignment="1" applyProtection="1">
      <alignment horizontal="center" vertical="center"/>
      <protection locked="0"/>
    </xf>
    <xf numFmtId="0" fontId="10" fillId="0" borderId="7" xfId="0" applyFont="1" applyBorder="1" applyAlignment="1" applyProtection="1">
      <alignment horizontal="center" vertical="center"/>
      <protection locked="0"/>
    </xf>
    <xf numFmtId="0" fontId="10" fillId="0" borderId="6" xfId="0" applyFont="1" applyBorder="1" applyAlignment="1" applyProtection="1">
      <alignment horizontal="center" vertical="center"/>
      <protection locked="0"/>
    </xf>
    <xf numFmtId="0" fontId="13" fillId="3" borderId="9" xfId="0" applyFont="1" applyFill="1" applyBorder="1" applyAlignment="1">
      <alignment horizontal="left" vertical="center"/>
    </xf>
    <xf numFmtId="0" fontId="3" fillId="3" borderId="23" xfId="0" applyFont="1" applyFill="1" applyBorder="1" applyAlignment="1">
      <alignment horizontal="left" vertical="center"/>
    </xf>
    <xf numFmtId="0" fontId="10" fillId="0" borderId="4" xfId="0" applyFont="1" applyBorder="1" applyAlignment="1" applyProtection="1">
      <alignment horizontal="center" vertical="center"/>
      <protection locked="0"/>
    </xf>
    <xf numFmtId="0" fontId="12" fillId="0" borderId="4" xfId="0" applyFont="1" applyBorder="1" applyAlignment="1" applyProtection="1">
      <alignment horizontal="center" vertical="center"/>
      <protection locked="0"/>
    </xf>
    <xf numFmtId="0" fontId="9" fillId="0" borderId="1" xfId="0" applyFont="1" applyBorder="1" applyAlignment="1">
      <alignment horizontal="center" vertical="center"/>
    </xf>
    <xf numFmtId="0" fontId="2" fillId="0" borderId="2" xfId="0" applyFont="1" applyBorder="1" applyAlignment="1">
      <alignment horizontal="center" vertical="center"/>
    </xf>
    <xf numFmtId="0" fontId="2" fillId="0" borderId="27" xfId="0" applyFont="1" applyBorder="1" applyAlignment="1">
      <alignment horizontal="center" vertical="center"/>
    </xf>
    <xf numFmtId="0" fontId="3" fillId="4" borderId="4" xfId="0" applyFont="1" applyFill="1" applyBorder="1" applyAlignment="1" applyProtection="1">
      <alignment horizontal="center" vertical="center"/>
      <protection locked="0"/>
    </xf>
    <xf numFmtId="0" fontId="13" fillId="3" borderId="4" xfId="0" applyFont="1" applyFill="1" applyBorder="1" applyAlignment="1">
      <alignment horizontal="center" vertical="center" wrapText="1"/>
    </xf>
    <xf numFmtId="0" fontId="1" fillId="2" borderId="18" xfId="0" applyFont="1" applyFill="1" applyBorder="1" applyAlignment="1">
      <alignment horizontal="center" vertical="center" wrapText="1" readingOrder="1"/>
    </xf>
    <xf numFmtId="0" fontId="1" fillId="2" borderId="13" xfId="0" applyFont="1" applyFill="1" applyBorder="1" applyAlignment="1">
      <alignment horizontal="center" vertical="center" wrapText="1" readingOrder="1"/>
    </xf>
    <xf numFmtId="0" fontId="1" fillId="2" borderId="20" xfId="0" applyFont="1" applyFill="1" applyBorder="1" applyAlignment="1">
      <alignment horizontal="center" vertical="center" wrapText="1" readingOrder="1"/>
    </xf>
    <xf numFmtId="0" fontId="13" fillId="3" borderId="21" xfId="0" applyFont="1" applyFill="1" applyBorder="1" applyAlignment="1">
      <alignment horizontal="left" vertical="center"/>
    </xf>
    <xf numFmtId="0" fontId="14" fillId="0" borderId="5" xfId="0" applyFont="1" applyBorder="1" applyAlignment="1" applyProtection="1">
      <alignment horizontal="left"/>
      <protection locked="0"/>
    </xf>
    <xf numFmtId="0" fontId="14" fillId="0" borderId="7" xfId="0" applyFont="1" applyBorder="1" applyAlignment="1" applyProtection="1">
      <alignment horizontal="left"/>
      <protection locked="0"/>
    </xf>
    <xf numFmtId="0" fontId="14" fillId="0" borderId="21" xfId="0" applyFont="1" applyBorder="1" applyAlignment="1" applyProtection="1">
      <alignment horizontal="left"/>
      <protection locked="0"/>
    </xf>
    <xf numFmtId="0" fontId="14" fillId="0" borderId="5" xfId="0" applyFont="1" applyBorder="1" applyAlignment="1" applyProtection="1">
      <alignment horizontal="left" vertical="top" wrapText="1"/>
      <protection locked="0"/>
    </xf>
    <xf numFmtId="0" fontId="14" fillId="0" borderId="7" xfId="0" applyFont="1" applyBorder="1" applyAlignment="1" applyProtection="1">
      <alignment horizontal="left" vertical="top"/>
      <protection locked="0"/>
    </xf>
    <xf numFmtId="0" fontId="14" fillId="0" borderId="21" xfId="0" applyFont="1" applyBorder="1" applyAlignment="1" applyProtection="1">
      <alignment horizontal="left" vertical="top"/>
      <protection locked="0"/>
    </xf>
    <xf numFmtId="0" fontId="14" fillId="0" borderId="5" xfId="0" applyFont="1" applyBorder="1" applyAlignment="1">
      <alignment horizontal="left" vertical="center"/>
    </xf>
    <xf numFmtId="0" fontId="14" fillId="0" borderId="7" xfId="0" applyFont="1" applyBorder="1" applyAlignment="1">
      <alignment horizontal="left" vertical="center"/>
    </xf>
    <xf numFmtId="0" fontId="14" fillId="0" borderId="21" xfId="0" applyFont="1" applyBorder="1" applyAlignment="1">
      <alignment horizontal="left" vertical="center"/>
    </xf>
    <xf numFmtId="0" fontId="0" fillId="0" borderId="7" xfId="0" applyBorder="1" applyAlignment="1">
      <alignment horizontal="center"/>
    </xf>
    <xf numFmtId="0" fontId="0" fillId="0" borderId="21" xfId="0" applyBorder="1" applyAlignment="1">
      <alignment horizontal="center"/>
    </xf>
    <xf numFmtId="0" fontId="13" fillId="3" borderId="3" xfId="0" applyFont="1" applyFill="1" applyBorder="1" applyAlignment="1">
      <alignment horizontal="center" vertical="center" wrapText="1"/>
    </xf>
    <xf numFmtId="0" fontId="4" fillId="4" borderId="21" xfId="0" applyFont="1" applyFill="1" applyBorder="1" applyAlignment="1" applyProtection="1">
      <alignment horizontal="center"/>
      <protection locked="0"/>
    </xf>
    <xf numFmtId="0" fontId="13" fillId="4" borderId="5" xfId="0" applyFont="1" applyFill="1" applyBorder="1" applyAlignment="1" applyProtection="1">
      <alignment horizontal="center" vertical="center"/>
      <protection locked="0"/>
    </xf>
    <xf numFmtId="0" fontId="13" fillId="4" borderId="7" xfId="0" applyFont="1" applyFill="1" applyBorder="1" applyAlignment="1" applyProtection="1">
      <alignment horizontal="center" vertical="center"/>
      <protection locked="0"/>
    </xf>
    <xf numFmtId="0" fontId="13" fillId="4" borderId="6" xfId="0" applyFont="1" applyFill="1" applyBorder="1" applyAlignment="1" applyProtection="1">
      <alignment horizontal="center" vertical="center"/>
      <protection locked="0"/>
    </xf>
    <xf numFmtId="0" fontId="13" fillId="3" borderId="15" xfId="0" applyFont="1" applyFill="1" applyBorder="1" applyAlignment="1">
      <alignment horizontal="center" vertical="center" wrapText="1"/>
    </xf>
    <xf numFmtId="0" fontId="13" fillId="3" borderId="19" xfId="0" applyFont="1" applyFill="1" applyBorder="1" applyAlignment="1">
      <alignment horizontal="center" vertical="center" wrapText="1"/>
    </xf>
    <xf numFmtId="0" fontId="13" fillId="3" borderId="14" xfId="0" applyFont="1" applyFill="1" applyBorder="1" applyAlignment="1">
      <alignment horizontal="center" vertical="center" wrapText="1"/>
    </xf>
    <xf numFmtId="0" fontId="14" fillId="4" borderId="5" xfId="0" applyFont="1" applyFill="1" applyBorder="1" applyAlignment="1">
      <alignment horizontal="center"/>
    </xf>
    <xf numFmtId="0" fontId="14" fillId="4" borderId="6" xfId="0" applyFont="1" applyFill="1" applyBorder="1" applyAlignment="1">
      <alignment horizontal="center"/>
    </xf>
    <xf numFmtId="0" fontId="13" fillId="3" borderId="5" xfId="0" applyFont="1" applyFill="1" applyBorder="1" applyAlignment="1">
      <alignment horizontal="center" vertical="center" wrapText="1"/>
    </xf>
    <xf numFmtId="0" fontId="14" fillId="0" borderId="5" xfId="0" applyFont="1" applyBorder="1" applyAlignment="1">
      <alignment horizontal="center" wrapText="1"/>
    </xf>
    <xf numFmtId="0" fontId="14" fillId="0" borderId="6" xfId="0" applyFont="1" applyBorder="1" applyAlignment="1">
      <alignment horizontal="center" wrapText="1"/>
    </xf>
    <xf numFmtId="0" fontId="13" fillId="3" borderId="29" xfId="0" applyFont="1" applyFill="1" applyBorder="1" applyAlignment="1">
      <alignment horizontal="center" vertical="center" wrapText="1"/>
    </xf>
    <xf numFmtId="0" fontId="13" fillId="3" borderId="0" xfId="0" applyFont="1" applyFill="1" applyAlignment="1">
      <alignment horizontal="center" vertical="center" wrapText="1"/>
    </xf>
    <xf numFmtId="0" fontId="13" fillId="3" borderId="24"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20" fillId="0" borderId="17" xfId="0" applyFont="1" applyBorder="1" applyAlignment="1">
      <alignment horizontal="center" vertical="center"/>
    </xf>
    <xf numFmtId="0" fontId="20" fillId="0" borderId="10" xfId="0" applyFont="1" applyBorder="1" applyAlignment="1">
      <alignment horizontal="center" vertical="center"/>
    </xf>
    <xf numFmtId="0" fontId="20" fillId="0" borderId="11" xfId="0" applyFont="1" applyBorder="1" applyAlignment="1">
      <alignment horizontal="center" vertical="center"/>
    </xf>
    <xf numFmtId="0" fontId="20" fillId="0" borderId="29" xfId="0" applyFont="1" applyBorder="1" applyAlignment="1">
      <alignment horizontal="center" vertical="center"/>
    </xf>
    <xf numFmtId="0" fontId="20" fillId="0" borderId="0" xfId="0" applyFont="1" applyAlignment="1">
      <alignment horizontal="center" vertical="center"/>
    </xf>
    <xf numFmtId="0" fontId="20" fillId="0" borderId="30" xfId="0" applyFont="1" applyBorder="1" applyAlignment="1">
      <alignment horizontal="center" vertical="center"/>
    </xf>
    <xf numFmtId="0" fontId="20" fillId="0" borderId="18" xfId="0" applyFont="1" applyBorder="1" applyAlignment="1">
      <alignment horizontal="center" vertical="center"/>
    </xf>
    <xf numFmtId="0" fontId="20" fillId="0" borderId="13" xfId="0" applyFont="1" applyBorder="1" applyAlignment="1">
      <alignment horizontal="center" vertical="center"/>
    </xf>
    <xf numFmtId="0" fontId="20" fillId="0" borderId="31" xfId="0" applyFont="1" applyBorder="1" applyAlignment="1">
      <alignment horizontal="center" vertical="center"/>
    </xf>
    <xf numFmtId="0" fontId="13" fillId="3" borderId="8" xfId="0" applyFont="1" applyFill="1" applyBorder="1" applyAlignment="1">
      <alignment horizontal="left" vertical="center" wrapText="1"/>
    </xf>
    <xf numFmtId="0" fontId="13" fillId="3" borderId="7" xfId="0" applyFont="1" applyFill="1" applyBorder="1" applyAlignment="1">
      <alignment horizontal="left" vertical="center" wrapText="1"/>
    </xf>
    <xf numFmtId="0" fontId="13" fillId="3" borderId="21" xfId="0" applyFont="1" applyFill="1" applyBorder="1" applyAlignment="1">
      <alignment horizontal="left" vertical="center" wrapText="1"/>
    </xf>
    <xf numFmtId="0" fontId="14" fillId="4" borderId="4" xfId="0" applyFont="1" applyFill="1" applyBorder="1" applyAlignment="1">
      <alignment horizontal="center" vertical="center"/>
    </xf>
    <xf numFmtId="1" fontId="19" fillId="4" borderId="5" xfId="0" applyNumberFormat="1" applyFont="1" applyFill="1" applyBorder="1" applyAlignment="1">
      <alignment horizontal="center" vertical="center"/>
    </xf>
    <xf numFmtId="1" fontId="19" fillId="4" borderId="6" xfId="0" applyNumberFormat="1" applyFont="1" applyFill="1" applyBorder="1" applyAlignment="1">
      <alignment horizontal="center" vertical="center"/>
    </xf>
    <xf numFmtId="0" fontId="19" fillId="0" borderId="5" xfId="0" applyFont="1" applyBorder="1" applyAlignment="1">
      <alignment horizontal="center" vertical="center" wrapText="1"/>
    </xf>
    <xf numFmtId="0" fontId="19" fillId="0" borderId="6" xfId="0" applyFont="1" applyBorder="1" applyAlignment="1">
      <alignment horizontal="center" vertical="center" wrapText="1"/>
    </xf>
    <xf numFmtId="2" fontId="14" fillId="4" borderId="9" xfId="0" applyNumberFormat="1" applyFont="1" applyFill="1" applyBorder="1" applyAlignment="1">
      <alignment horizontal="center" vertical="center"/>
    </xf>
    <xf numFmtId="2" fontId="14" fillId="4" borderId="10" xfId="0" applyNumberFormat="1" applyFont="1" applyFill="1" applyBorder="1" applyAlignment="1">
      <alignment horizontal="center" vertical="center"/>
    </xf>
    <xf numFmtId="2" fontId="14" fillId="4" borderId="23" xfId="0" applyNumberFormat="1" applyFont="1" applyFill="1" applyBorder="1" applyAlignment="1">
      <alignment horizontal="center" vertical="center"/>
    </xf>
    <xf numFmtId="2" fontId="14" fillId="4" borderId="16" xfId="0" applyNumberFormat="1" applyFont="1" applyFill="1" applyBorder="1" applyAlignment="1">
      <alignment horizontal="center" vertical="center"/>
    </xf>
    <xf numFmtId="2" fontId="14" fillId="4" borderId="0" xfId="0" applyNumberFormat="1" applyFont="1" applyFill="1" applyAlignment="1">
      <alignment horizontal="center" vertical="center"/>
    </xf>
    <xf numFmtId="2" fontId="14" fillId="4" borderId="24" xfId="0" applyNumberFormat="1" applyFont="1" applyFill="1" applyBorder="1" applyAlignment="1">
      <alignment horizontal="center" vertical="center"/>
    </xf>
    <xf numFmtId="2" fontId="14" fillId="4" borderId="12" xfId="0" applyNumberFormat="1" applyFont="1" applyFill="1" applyBorder="1" applyAlignment="1">
      <alignment horizontal="center" vertical="center"/>
    </xf>
    <xf numFmtId="2" fontId="14" fillId="4" borderId="13" xfId="0" applyNumberFormat="1" applyFont="1" applyFill="1" applyBorder="1" applyAlignment="1">
      <alignment horizontal="center" vertical="center"/>
    </xf>
    <xf numFmtId="2" fontId="14" fillId="4" borderId="20" xfId="0" applyNumberFormat="1" applyFont="1" applyFill="1" applyBorder="1" applyAlignment="1">
      <alignment horizontal="center" vertical="center"/>
    </xf>
    <xf numFmtId="0" fontId="14" fillId="4" borderId="5" xfId="0" applyFont="1" applyFill="1" applyBorder="1" applyAlignment="1">
      <alignment horizontal="left" vertical="center" wrapText="1"/>
    </xf>
    <xf numFmtId="0" fontId="14" fillId="4" borderId="6" xfId="0" applyFont="1" applyFill="1" applyBorder="1" applyAlignment="1">
      <alignment horizontal="left" vertical="center"/>
    </xf>
    <xf numFmtId="0" fontId="14" fillId="4" borderId="5" xfId="0" applyFont="1" applyFill="1" applyBorder="1" applyAlignment="1">
      <alignment horizontal="center" vertical="center"/>
    </xf>
    <xf numFmtId="0" fontId="14" fillId="4" borderId="6" xfId="0" applyFont="1" applyFill="1" applyBorder="1" applyAlignment="1">
      <alignment horizontal="center" vertical="center"/>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9" fillId="3" borderId="8" xfId="0" applyFont="1" applyFill="1" applyBorder="1" applyAlignment="1">
      <alignment horizontal="center" vertical="center" wrapText="1"/>
    </xf>
    <xf numFmtId="0" fontId="19" fillId="3" borderId="7" xfId="0" applyFont="1" applyFill="1" applyBorder="1" applyAlignment="1">
      <alignment horizontal="center" vertical="center"/>
    </xf>
    <xf numFmtId="0" fontId="19" fillId="3" borderId="6" xfId="0" applyFont="1" applyFill="1" applyBorder="1" applyAlignment="1">
      <alignment horizontal="center" vertical="center"/>
    </xf>
    <xf numFmtId="0" fontId="13" fillId="0" borderId="17" xfId="0" applyFont="1" applyBorder="1" applyAlignment="1">
      <alignment horizontal="left" vertical="center" wrapText="1"/>
    </xf>
    <xf numFmtId="0" fontId="13" fillId="0" borderId="10" xfId="0" applyFont="1" applyBorder="1" applyAlignment="1">
      <alignment horizontal="left" vertical="center" wrapText="1"/>
    </xf>
    <xf numFmtId="0" fontId="13" fillId="0" borderId="11" xfId="0" applyFont="1" applyBorder="1" applyAlignment="1">
      <alignment horizontal="left" vertical="center" wrapText="1"/>
    </xf>
    <xf numFmtId="0" fontId="13" fillId="0" borderId="29" xfId="0" applyFont="1" applyBorder="1" applyAlignment="1">
      <alignment horizontal="left" vertical="center" wrapText="1"/>
    </xf>
    <xf numFmtId="0" fontId="13" fillId="0" borderId="0" xfId="0" applyFont="1" applyAlignment="1">
      <alignment horizontal="left" vertical="center" wrapText="1"/>
    </xf>
    <xf numFmtId="0" fontId="13" fillId="0" borderId="30" xfId="0" applyFont="1" applyBorder="1" applyAlignment="1">
      <alignment horizontal="left" vertical="center" wrapText="1"/>
    </xf>
    <xf numFmtId="0" fontId="14" fillId="0" borderId="5" xfId="0" applyFont="1" applyBorder="1" applyAlignment="1">
      <alignment horizontal="center" vertical="center"/>
    </xf>
    <xf numFmtId="0" fontId="14" fillId="0" borderId="6" xfId="0" applyFont="1" applyBorder="1" applyAlignment="1">
      <alignment horizontal="center" vertical="center"/>
    </xf>
    <xf numFmtId="0" fontId="13" fillId="3" borderId="3" xfId="0" applyFont="1" applyFill="1" applyBorder="1" applyAlignment="1">
      <alignment horizontal="left" vertical="center"/>
    </xf>
    <xf numFmtId="0" fontId="13" fillId="3" borderId="4" xfId="0" applyFont="1" applyFill="1" applyBorder="1" applyAlignment="1">
      <alignment horizontal="left" vertical="center"/>
    </xf>
    <xf numFmtId="0" fontId="13" fillId="3" borderId="4" xfId="0" applyFont="1" applyFill="1" applyBorder="1" applyAlignment="1" applyProtection="1">
      <alignment horizontal="left" vertical="center" wrapText="1"/>
      <protection locked="0"/>
    </xf>
    <xf numFmtId="0" fontId="13" fillId="3" borderId="4" xfId="0" applyFont="1" applyFill="1" applyBorder="1" applyAlignment="1" applyProtection="1">
      <alignment horizontal="left" vertical="center"/>
      <protection locked="0"/>
    </xf>
    <xf numFmtId="0" fontId="13" fillId="3" borderId="5" xfId="0" applyFont="1" applyFill="1" applyBorder="1" applyAlignment="1" applyProtection="1">
      <alignment horizontal="left" vertical="center" wrapText="1"/>
      <protection locked="0"/>
    </xf>
    <xf numFmtId="0" fontId="13" fillId="3" borderId="7" xfId="0" applyFont="1" applyFill="1" applyBorder="1" applyAlignment="1" applyProtection="1">
      <alignment horizontal="left" vertical="center" wrapText="1"/>
      <protection locked="0"/>
    </xf>
    <xf numFmtId="0" fontId="13" fillId="3" borderId="21" xfId="0" applyFont="1" applyFill="1" applyBorder="1" applyAlignment="1" applyProtection="1">
      <alignment horizontal="left" vertical="center"/>
      <protection locked="0"/>
    </xf>
    <xf numFmtId="0" fontId="13" fillId="3" borderId="4" xfId="0" applyFont="1" applyFill="1" applyBorder="1" applyAlignment="1" applyProtection="1">
      <alignment horizontal="center" vertical="center"/>
      <protection locked="0"/>
    </xf>
    <xf numFmtId="0" fontId="17" fillId="0" borderId="1" xfId="0" applyFont="1" applyBorder="1" applyAlignment="1">
      <alignment horizontal="center" vertical="center"/>
    </xf>
    <xf numFmtId="0" fontId="18" fillId="0" borderId="2" xfId="0" applyFont="1" applyBorder="1" applyAlignment="1">
      <alignment horizontal="center" vertical="center"/>
    </xf>
    <xf numFmtId="0" fontId="18" fillId="0" borderId="27" xfId="0" applyFont="1" applyBorder="1" applyAlignment="1">
      <alignment horizontal="center" vertical="center"/>
    </xf>
    <xf numFmtId="0" fontId="13" fillId="0" borderId="4" xfId="0" applyFont="1" applyBorder="1" applyAlignment="1">
      <alignment horizontal="center" vertical="center"/>
    </xf>
    <xf numFmtId="0" fontId="13" fillId="0" borderId="4" xfId="0" applyFont="1" applyBorder="1" applyAlignment="1">
      <alignment horizontal="center" vertical="center" wrapText="1"/>
    </xf>
    <xf numFmtId="0" fontId="13" fillId="3" borderId="21" xfId="0" applyFont="1" applyFill="1" applyBorder="1" applyAlignment="1" applyProtection="1">
      <alignment horizontal="left" vertical="center" wrapText="1"/>
      <protection locked="0"/>
    </xf>
  </cellXfs>
  <cellStyles count="17">
    <cellStyle name="Normal" xfId="0" builtinId="0"/>
    <cellStyle name="Normal 2" xfId="2" xr:uid="{00000000-0005-0000-0000-000001000000}"/>
    <cellStyle name="千位分隔[0] 2" xfId="3" xr:uid="{00000000-0005-0000-0000-000002000000}"/>
    <cellStyle name="千位分隔[0] 3" xfId="4" xr:uid="{00000000-0005-0000-0000-000003000000}"/>
    <cellStyle name="常规 2" xfId="5" xr:uid="{00000000-0005-0000-0000-000004000000}"/>
    <cellStyle name="常规 2 2" xfId="6" xr:uid="{00000000-0005-0000-0000-000005000000}"/>
    <cellStyle name="常规 2 3" xfId="7" xr:uid="{00000000-0005-0000-0000-000006000000}"/>
    <cellStyle name="常规 3" xfId="1" xr:uid="{00000000-0005-0000-0000-000007000000}"/>
    <cellStyle name="常规 3 2" xfId="8" xr:uid="{00000000-0005-0000-0000-000008000000}"/>
    <cellStyle name="常规 3 3" xfId="9" xr:uid="{00000000-0005-0000-0000-000009000000}"/>
    <cellStyle name="常规 4" xfId="10" xr:uid="{00000000-0005-0000-0000-00000A000000}"/>
    <cellStyle name="常规 4 2 2" xfId="11" xr:uid="{00000000-0005-0000-0000-00000B000000}"/>
    <cellStyle name="常规 5" xfId="12" xr:uid="{00000000-0005-0000-0000-00000C000000}"/>
    <cellStyle name="常规 6" xfId="13" xr:uid="{00000000-0005-0000-0000-00000D000000}"/>
    <cellStyle name="常规 9" xfId="14" xr:uid="{00000000-0005-0000-0000-00000E000000}"/>
    <cellStyle name="百分比 2" xfId="15" xr:uid="{00000000-0005-0000-0000-00000F000000}"/>
    <cellStyle name="货币[0] 2" xfId="16" xr:uid="{00000000-0005-0000-0000-000010000000}"/>
  </cellStyles>
  <dxfs count="20">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672004273802029"/>
          <c:y val="0.12413486775691553"/>
          <c:w val="0.48430105085771552"/>
          <c:h val="0.80961961875862964"/>
        </c:manualLayout>
      </c:layout>
      <c:barChart>
        <c:barDir val="bar"/>
        <c:grouping val="clustered"/>
        <c:varyColors val="0"/>
        <c:ser>
          <c:idx val="0"/>
          <c:order val="0"/>
          <c:spPr>
            <a:pattFill prst="narVert">
              <a:fgClr>
                <a:schemeClr val="accent1"/>
              </a:fgClr>
              <a:bgClr>
                <a:schemeClr val="accent1">
                  <a:lumMod val="20000"/>
                  <a:lumOff val="80000"/>
                </a:schemeClr>
              </a:bgClr>
            </a:pattFill>
            <a:ln>
              <a:noFill/>
            </a:ln>
            <a:effectLst>
              <a:innerShdw blurRad="114300">
                <a:schemeClr val="accent1"/>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'Audit Report'!$B$14:$B$39</c:f>
              <c:strCache>
                <c:ptCount val="26"/>
                <c:pt idx="0">
                  <c:v>Risk Register Maint.</c:v>
                </c:pt>
                <c:pt idx="1">
                  <c:v>Risk Categorization</c:v>
                </c:pt>
                <c:pt idx="2">
                  <c:v>High Risk Escalation</c:v>
                </c:pt>
                <c:pt idx="3">
                  <c:v>MMR Method Usage</c:v>
                </c:pt>
                <c:pt idx="4">
                  <c:v>CAPA for Key Risks</c:v>
                </c:pt>
                <c:pt idx="5">
                  <c:v>Cyber Risk Tracking</c:v>
                </c:pt>
                <c:pt idx="6">
                  <c:v>Sustainability &amp; EHS</c:v>
                </c:pt>
                <c:pt idx="7">
                  <c:v>Risk Training</c:v>
                </c:pt>
                <c:pt idx="8">
                  <c:v>Review &amp; Sharing Freq.</c:v>
                </c:pt>
                <c:pt idx="9">
                  <c:v>ALARP Application</c:v>
                </c:pt>
                <c:pt idx="10">
                  <c:v>Legal/Reg Risk Track</c:v>
                </c:pt>
                <c:pt idx="11">
                  <c:v>Risk Ownership</c:v>
                </c:pt>
                <c:pt idx="12">
                  <c:v>Quarterly Cyber Review</c:v>
                </c:pt>
                <c:pt idx="13">
                  <c:v>EHS Risk Mgmt.</c:v>
                </c:pt>
                <c:pt idx="14">
                  <c:v>Sustainability Review</c:v>
                </c:pt>
                <c:pt idx="15">
                  <c:v>Training Completion</c:v>
                </c:pt>
                <c:pt idx="16">
                  <c:v>Lessons in Risk Updates</c:v>
                </c:pt>
                <c:pt idx="17">
                  <c:v>Risk-KPI Alignment</c:v>
                </c:pt>
                <c:pt idx="18">
                  <c:v>Version &amp; Format Ctrl</c:v>
                </c:pt>
                <c:pt idx="19">
                  <c:v>Audit Finding Risks</c:v>
                </c:pt>
                <c:pt idx="20">
                  <c:v>Emerging Risk ID</c:v>
                </c:pt>
                <c:pt idx="21">
                  <c:v>Residual Risk Check</c:v>
                </c:pt>
                <c:pt idx="22">
                  <c:v>Stakeholder Risk Comm.</c:v>
                </c:pt>
                <c:pt idx="23">
                  <c:v>Incident &amp; Lessons Link</c:v>
                </c:pt>
                <c:pt idx="24">
                  <c:v>Risk Culture &amp; Awareness</c:v>
                </c:pt>
                <c:pt idx="25">
                  <c:v>GRC Compliance Ctrl</c:v>
                </c:pt>
              </c:strCache>
            </c:strRef>
          </c:cat>
          <c:val>
            <c:numRef>
              <c:f>'Audit Report'!$C$14:$C$39</c:f>
              <c:numCache>
                <c:formatCode>General</c:formatCode>
                <c:ptCount val="2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numCache>
            </c:numRef>
          </c:val>
          <c:extLst>
            <c:ext xmlns:c16="http://schemas.microsoft.com/office/drawing/2014/chart" uri="{C3380CC4-5D6E-409C-BE32-E72D297353CC}">
              <c16:uniqueId val="{00000000-C891-41F3-BEB4-846527C1E647}"/>
            </c:ext>
          </c:extLst>
        </c:ser>
        <c:ser>
          <c:idx val="1"/>
          <c:order val="1"/>
          <c:spPr>
            <a:pattFill prst="narVert">
              <a:fgClr>
                <a:schemeClr val="accent2"/>
              </a:fgClr>
              <a:bgClr>
                <a:schemeClr val="accent2">
                  <a:lumMod val="20000"/>
                  <a:lumOff val="80000"/>
                </a:schemeClr>
              </a:bgClr>
            </a:pattFill>
            <a:ln>
              <a:noFill/>
            </a:ln>
            <a:effectLst>
              <a:innerShdw blurRad="114300">
                <a:schemeClr val="accent2"/>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'Audit Report'!$B$14:$B$39</c:f>
              <c:strCache>
                <c:ptCount val="26"/>
                <c:pt idx="0">
                  <c:v>Risk Register Maint.</c:v>
                </c:pt>
                <c:pt idx="1">
                  <c:v>Risk Categorization</c:v>
                </c:pt>
                <c:pt idx="2">
                  <c:v>High Risk Escalation</c:v>
                </c:pt>
                <c:pt idx="3">
                  <c:v>MMR Method Usage</c:v>
                </c:pt>
                <c:pt idx="4">
                  <c:v>CAPA for Key Risks</c:v>
                </c:pt>
                <c:pt idx="5">
                  <c:v>Cyber Risk Tracking</c:v>
                </c:pt>
                <c:pt idx="6">
                  <c:v>Sustainability &amp; EHS</c:v>
                </c:pt>
                <c:pt idx="7">
                  <c:v>Risk Training</c:v>
                </c:pt>
                <c:pt idx="8">
                  <c:v>Review &amp; Sharing Freq.</c:v>
                </c:pt>
                <c:pt idx="9">
                  <c:v>ALARP Application</c:v>
                </c:pt>
                <c:pt idx="10">
                  <c:v>Legal/Reg Risk Track</c:v>
                </c:pt>
                <c:pt idx="11">
                  <c:v>Risk Ownership</c:v>
                </c:pt>
                <c:pt idx="12">
                  <c:v>Quarterly Cyber Review</c:v>
                </c:pt>
                <c:pt idx="13">
                  <c:v>EHS Risk Mgmt.</c:v>
                </c:pt>
                <c:pt idx="14">
                  <c:v>Sustainability Review</c:v>
                </c:pt>
                <c:pt idx="15">
                  <c:v>Training Completion</c:v>
                </c:pt>
                <c:pt idx="16">
                  <c:v>Lessons in Risk Updates</c:v>
                </c:pt>
                <c:pt idx="17">
                  <c:v>Risk-KPI Alignment</c:v>
                </c:pt>
                <c:pt idx="18">
                  <c:v>Version &amp; Format Ctrl</c:v>
                </c:pt>
                <c:pt idx="19">
                  <c:v>Audit Finding Risks</c:v>
                </c:pt>
                <c:pt idx="20">
                  <c:v>Emerging Risk ID</c:v>
                </c:pt>
                <c:pt idx="21">
                  <c:v>Residual Risk Check</c:v>
                </c:pt>
                <c:pt idx="22">
                  <c:v>Stakeholder Risk Comm.</c:v>
                </c:pt>
                <c:pt idx="23">
                  <c:v>Incident &amp; Lessons Link</c:v>
                </c:pt>
                <c:pt idx="24">
                  <c:v>Risk Culture &amp; Awareness</c:v>
                </c:pt>
                <c:pt idx="25">
                  <c:v>GRC Compliance Ctrl</c:v>
                </c:pt>
              </c:strCache>
            </c:strRef>
          </c:cat>
          <c:val>
            <c:numRef>
              <c:f>'Audit Report'!$D$14:$D$39</c:f>
              <c:numCache>
                <c:formatCode>General</c:formatCode>
                <c:ptCount val="26"/>
                <c:pt idx="0">
                  <c:v>12</c:v>
                </c:pt>
                <c:pt idx="1">
                  <c:v>15</c:v>
                </c:pt>
                <c:pt idx="2">
                  <c:v>3</c:v>
                </c:pt>
                <c:pt idx="3">
                  <c:v>14</c:v>
                </c:pt>
                <c:pt idx="4">
                  <c:v>20</c:v>
                </c:pt>
                <c:pt idx="5">
                  <c:v>15</c:v>
                </c:pt>
                <c:pt idx="6">
                  <c:v>14</c:v>
                </c:pt>
                <c:pt idx="7">
                  <c:v>16</c:v>
                </c:pt>
                <c:pt idx="8">
                  <c:v>14</c:v>
                </c:pt>
                <c:pt idx="9">
                  <c:v>18</c:v>
                </c:pt>
                <c:pt idx="10">
                  <c:v>18</c:v>
                </c:pt>
                <c:pt idx="11">
                  <c:v>16</c:v>
                </c:pt>
                <c:pt idx="12">
                  <c:v>13</c:v>
                </c:pt>
                <c:pt idx="13">
                  <c:v>16</c:v>
                </c:pt>
                <c:pt idx="14">
                  <c:v>13</c:v>
                </c:pt>
                <c:pt idx="15">
                  <c:v>17</c:v>
                </c:pt>
                <c:pt idx="16">
                  <c:v>14</c:v>
                </c:pt>
                <c:pt idx="17">
                  <c:v>13</c:v>
                </c:pt>
                <c:pt idx="18">
                  <c:v>18</c:v>
                </c:pt>
                <c:pt idx="19">
                  <c:v>16</c:v>
                </c:pt>
                <c:pt idx="20">
                  <c:v>4</c:v>
                </c:pt>
                <c:pt idx="21">
                  <c:v>4</c:v>
                </c:pt>
                <c:pt idx="22">
                  <c:v>5</c:v>
                </c:pt>
                <c:pt idx="23">
                  <c:v>5</c:v>
                </c:pt>
                <c:pt idx="24">
                  <c:v>6</c:v>
                </c:pt>
                <c:pt idx="25">
                  <c:v>17</c:v>
                </c:pt>
              </c:numCache>
            </c:numRef>
          </c:val>
          <c:extLst>
            <c:ext xmlns:c16="http://schemas.microsoft.com/office/drawing/2014/chart" uri="{C3380CC4-5D6E-409C-BE32-E72D297353CC}">
              <c16:uniqueId val="{00000001-C891-41F3-BEB4-846527C1E647}"/>
            </c:ext>
          </c:extLst>
        </c:ser>
        <c:ser>
          <c:idx val="2"/>
          <c:order val="2"/>
          <c:spPr>
            <a:pattFill prst="narVert">
              <a:fgClr>
                <a:schemeClr val="accent3"/>
              </a:fgClr>
              <a:bgClr>
                <a:schemeClr val="accent3">
                  <a:lumMod val="20000"/>
                  <a:lumOff val="80000"/>
                </a:schemeClr>
              </a:bgClr>
            </a:pattFill>
            <a:ln>
              <a:noFill/>
            </a:ln>
            <a:effectLst>
              <a:innerShdw blurRad="114300">
                <a:schemeClr val="accent3"/>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'Audit Report'!$B$14:$B$39</c:f>
              <c:strCache>
                <c:ptCount val="26"/>
                <c:pt idx="0">
                  <c:v>Risk Register Maint.</c:v>
                </c:pt>
                <c:pt idx="1">
                  <c:v>Risk Categorization</c:v>
                </c:pt>
                <c:pt idx="2">
                  <c:v>High Risk Escalation</c:v>
                </c:pt>
                <c:pt idx="3">
                  <c:v>MMR Method Usage</c:v>
                </c:pt>
                <c:pt idx="4">
                  <c:v>CAPA for Key Risks</c:v>
                </c:pt>
                <c:pt idx="5">
                  <c:v>Cyber Risk Tracking</c:v>
                </c:pt>
                <c:pt idx="6">
                  <c:v>Sustainability &amp; EHS</c:v>
                </c:pt>
                <c:pt idx="7">
                  <c:v>Risk Training</c:v>
                </c:pt>
                <c:pt idx="8">
                  <c:v>Review &amp; Sharing Freq.</c:v>
                </c:pt>
                <c:pt idx="9">
                  <c:v>ALARP Application</c:v>
                </c:pt>
                <c:pt idx="10">
                  <c:v>Legal/Reg Risk Track</c:v>
                </c:pt>
                <c:pt idx="11">
                  <c:v>Risk Ownership</c:v>
                </c:pt>
                <c:pt idx="12">
                  <c:v>Quarterly Cyber Review</c:v>
                </c:pt>
                <c:pt idx="13">
                  <c:v>EHS Risk Mgmt.</c:v>
                </c:pt>
                <c:pt idx="14">
                  <c:v>Sustainability Review</c:v>
                </c:pt>
                <c:pt idx="15">
                  <c:v>Training Completion</c:v>
                </c:pt>
                <c:pt idx="16">
                  <c:v>Lessons in Risk Updates</c:v>
                </c:pt>
                <c:pt idx="17">
                  <c:v>Risk-KPI Alignment</c:v>
                </c:pt>
                <c:pt idx="18">
                  <c:v>Version &amp; Format Ctrl</c:v>
                </c:pt>
                <c:pt idx="19">
                  <c:v>Audit Finding Risks</c:v>
                </c:pt>
                <c:pt idx="20">
                  <c:v>Emerging Risk ID</c:v>
                </c:pt>
                <c:pt idx="21">
                  <c:v>Residual Risk Check</c:v>
                </c:pt>
                <c:pt idx="22">
                  <c:v>Stakeholder Risk Comm.</c:v>
                </c:pt>
                <c:pt idx="23">
                  <c:v>Incident &amp; Lessons Link</c:v>
                </c:pt>
                <c:pt idx="24">
                  <c:v>Risk Culture &amp; Awareness</c:v>
                </c:pt>
                <c:pt idx="25">
                  <c:v>GRC Compliance Ctrl</c:v>
                </c:pt>
              </c:strCache>
            </c:strRef>
          </c:cat>
          <c:val>
            <c:numRef>
              <c:f>'Audit Report'!$E$14:$E$39</c:f>
              <c:numCache>
                <c:formatCode>General</c:formatCode>
                <c:ptCount val="26"/>
                <c:pt idx="0">
                  <c:v>12</c:v>
                </c:pt>
                <c:pt idx="1">
                  <c:v>15</c:v>
                </c:pt>
                <c:pt idx="2">
                  <c:v>3</c:v>
                </c:pt>
                <c:pt idx="3">
                  <c:v>14</c:v>
                </c:pt>
                <c:pt idx="4">
                  <c:v>20</c:v>
                </c:pt>
                <c:pt idx="5">
                  <c:v>15</c:v>
                </c:pt>
                <c:pt idx="6">
                  <c:v>14</c:v>
                </c:pt>
                <c:pt idx="7">
                  <c:v>16</c:v>
                </c:pt>
                <c:pt idx="8">
                  <c:v>14</c:v>
                </c:pt>
                <c:pt idx="9">
                  <c:v>18</c:v>
                </c:pt>
                <c:pt idx="10">
                  <c:v>18</c:v>
                </c:pt>
                <c:pt idx="11">
                  <c:v>16</c:v>
                </c:pt>
                <c:pt idx="12">
                  <c:v>13</c:v>
                </c:pt>
                <c:pt idx="13">
                  <c:v>16</c:v>
                </c:pt>
                <c:pt idx="14">
                  <c:v>13</c:v>
                </c:pt>
                <c:pt idx="15">
                  <c:v>17</c:v>
                </c:pt>
                <c:pt idx="16">
                  <c:v>14</c:v>
                </c:pt>
                <c:pt idx="17">
                  <c:v>13</c:v>
                </c:pt>
                <c:pt idx="18">
                  <c:v>18</c:v>
                </c:pt>
                <c:pt idx="19">
                  <c:v>16</c:v>
                </c:pt>
                <c:pt idx="20">
                  <c:v>4</c:v>
                </c:pt>
                <c:pt idx="21">
                  <c:v>4</c:v>
                </c:pt>
                <c:pt idx="22">
                  <c:v>5</c:v>
                </c:pt>
                <c:pt idx="23">
                  <c:v>5</c:v>
                </c:pt>
                <c:pt idx="24">
                  <c:v>6</c:v>
                </c:pt>
                <c:pt idx="25">
                  <c:v>17</c:v>
                </c:pt>
              </c:numCache>
            </c:numRef>
          </c:val>
          <c:extLst>
            <c:ext xmlns:c16="http://schemas.microsoft.com/office/drawing/2014/chart" uri="{C3380CC4-5D6E-409C-BE32-E72D297353CC}">
              <c16:uniqueId val="{00000002-C891-41F3-BEB4-846527C1E647}"/>
            </c:ext>
          </c:extLst>
        </c:ser>
        <c:ser>
          <c:idx val="3"/>
          <c:order val="3"/>
          <c:spPr>
            <a:pattFill prst="narVert">
              <a:fgClr>
                <a:schemeClr val="accent4"/>
              </a:fgClr>
              <a:bgClr>
                <a:schemeClr val="accent4">
                  <a:lumMod val="20000"/>
                  <a:lumOff val="80000"/>
                </a:schemeClr>
              </a:bgClr>
            </a:pattFill>
            <a:ln>
              <a:noFill/>
            </a:ln>
            <a:effectLst>
              <a:innerShdw blurRad="114300">
                <a:schemeClr val="accent4"/>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'Audit Report'!$B$14:$B$39</c:f>
              <c:strCache>
                <c:ptCount val="26"/>
                <c:pt idx="0">
                  <c:v>Risk Register Maint.</c:v>
                </c:pt>
                <c:pt idx="1">
                  <c:v>Risk Categorization</c:v>
                </c:pt>
                <c:pt idx="2">
                  <c:v>High Risk Escalation</c:v>
                </c:pt>
                <c:pt idx="3">
                  <c:v>MMR Method Usage</c:v>
                </c:pt>
                <c:pt idx="4">
                  <c:v>CAPA for Key Risks</c:v>
                </c:pt>
                <c:pt idx="5">
                  <c:v>Cyber Risk Tracking</c:v>
                </c:pt>
                <c:pt idx="6">
                  <c:v>Sustainability &amp; EHS</c:v>
                </c:pt>
                <c:pt idx="7">
                  <c:v>Risk Training</c:v>
                </c:pt>
                <c:pt idx="8">
                  <c:v>Review &amp; Sharing Freq.</c:v>
                </c:pt>
                <c:pt idx="9">
                  <c:v>ALARP Application</c:v>
                </c:pt>
                <c:pt idx="10">
                  <c:v>Legal/Reg Risk Track</c:v>
                </c:pt>
                <c:pt idx="11">
                  <c:v>Risk Ownership</c:v>
                </c:pt>
                <c:pt idx="12">
                  <c:v>Quarterly Cyber Review</c:v>
                </c:pt>
                <c:pt idx="13">
                  <c:v>EHS Risk Mgmt.</c:v>
                </c:pt>
                <c:pt idx="14">
                  <c:v>Sustainability Review</c:v>
                </c:pt>
                <c:pt idx="15">
                  <c:v>Training Completion</c:v>
                </c:pt>
                <c:pt idx="16">
                  <c:v>Lessons in Risk Updates</c:v>
                </c:pt>
                <c:pt idx="17">
                  <c:v>Risk-KPI Alignment</c:v>
                </c:pt>
                <c:pt idx="18">
                  <c:v>Version &amp; Format Ctrl</c:v>
                </c:pt>
                <c:pt idx="19">
                  <c:v>Audit Finding Risks</c:v>
                </c:pt>
                <c:pt idx="20">
                  <c:v>Emerging Risk ID</c:v>
                </c:pt>
                <c:pt idx="21">
                  <c:v>Residual Risk Check</c:v>
                </c:pt>
                <c:pt idx="22">
                  <c:v>Stakeholder Risk Comm.</c:v>
                </c:pt>
                <c:pt idx="23">
                  <c:v>Incident &amp; Lessons Link</c:v>
                </c:pt>
                <c:pt idx="24">
                  <c:v>Risk Culture &amp; Awareness</c:v>
                </c:pt>
                <c:pt idx="25">
                  <c:v>GRC Compliance Ctrl</c:v>
                </c:pt>
              </c:strCache>
            </c:strRef>
          </c:cat>
          <c:val>
            <c:numRef>
              <c:f>'Audit Report'!$F$14:$F$39</c:f>
              <c:numCache>
                <c:formatCode>General</c:formatCode>
                <c:ptCount val="26"/>
                <c:pt idx="0">
                  <c:v>8</c:v>
                </c:pt>
                <c:pt idx="1">
                  <c:v>3.5</c:v>
                </c:pt>
                <c:pt idx="2">
                  <c:v>3</c:v>
                </c:pt>
                <c:pt idx="3">
                  <c:v>13</c:v>
                </c:pt>
                <c:pt idx="4">
                  <c:v>7</c:v>
                </c:pt>
                <c:pt idx="5">
                  <c:v>15</c:v>
                </c:pt>
                <c:pt idx="6">
                  <c:v>10</c:v>
                </c:pt>
                <c:pt idx="7">
                  <c:v>16</c:v>
                </c:pt>
                <c:pt idx="8">
                  <c:v>14</c:v>
                </c:pt>
                <c:pt idx="9">
                  <c:v>18</c:v>
                </c:pt>
                <c:pt idx="10">
                  <c:v>18</c:v>
                </c:pt>
                <c:pt idx="11">
                  <c:v>16</c:v>
                </c:pt>
                <c:pt idx="12">
                  <c:v>13</c:v>
                </c:pt>
                <c:pt idx="13">
                  <c:v>16</c:v>
                </c:pt>
                <c:pt idx="14">
                  <c:v>13</c:v>
                </c:pt>
                <c:pt idx="15">
                  <c:v>17</c:v>
                </c:pt>
                <c:pt idx="16">
                  <c:v>14</c:v>
                </c:pt>
                <c:pt idx="17">
                  <c:v>13</c:v>
                </c:pt>
                <c:pt idx="18">
                  <c:v>18</c:v>
                </c:pt>
                <c:pt idx="19">
                  <c:v>16</c:v>
                </c:pt>
                <c:pt idx="20">
                  <c:v>4</c:v>
                </c:pt>
                <c:pt idx="21">
                  <c:v>4</c:v>
                </c:pt>
                <c:pt idx="22">
                  <c:v>5</c:v>
                </c:pt>
                <c:pt idx="23">
                  <c:v>5</c:v>
                </c:pt>
                <c:pt idx="24">
                  <c:v>6</c:v>
                </c:pt>
                <c:pt idx="25">
                  <c:v>17</c:v>
                </c:pt>
              </c:numCache>
            </c:numRef>
          </c:val>
          <c:extLst>
            <c:ext xmlns:c16="http://schemas.microsoft.com/office/drawing/2014/chart" uri="{C3380CC4-5D6E-409C-BE32-E72D297353CC}">
              <c16:uniqueId val="{00000003-C891-41F3-BEB4-846527C1E647}"/>
            </c:ext>
          </c:extLst>
        </c:ser>
        <c:dLbls>
          <c:dLblPos val="inEnd"/>
          <c:showLegendKey val="0"/>
          <c:showVal val="1"/>
          <c:showCatName val="0"/>
          <c:showSerName val="0"/>
          <c:showPercent val="0"/>
          <c:showBubbleSize val="0"/>
        </c:dLbls>
        <c:gapWidth val="227"/>
        <c:overlap val="-48"/>
        <c:axId val="122235904"/>
        <c:axId val="122238464"/>
      </c:barChart>
      <c:catAx>
        <c:axId val="122235904"/>
        <c:scaling>
          <c:orientation val="minMax"/>
        </c:scaling>
        <c:delete val="0"/>
        <c:axPos val="l"/>
        <c:numFmt formatCode="General" sourceLinked="1"/>
        <c:majorTickMark val="none"/>
        <c:minorTickMark val="none"/>
        <c:tickLblPos val="nextTo"/>
        <c:spPr>
          <a:noFill/>
          <a:ln w="19050" cap="flat" cmpd="sng" algn="ctr">
            <a:solidFill>
              <a:schemeClr val="tx1">
                <a:lumMod val="25000"/>
                <a:lumOff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2238464"/>
        <c:crosses val="autoZero"/>
        <c:auto val="0"/>
        <c:lblAlgn val="ctr"/>
        <c:lblOffset val="100"/>
        <c:noMultiLvlLbl val="0"/>
      </c:catAx>
      <c:valAx>
        <c:axId val="122238464"/>
        <c:scaling>
          <c:orientation val="minMax"/>
          <c:max val="100"/>
        </c:scaling>
        <c:delete val="0"/>
        <c:axPos val="b"/>
        <c:numFmt formatCode="General" sourceLinked="1"/>
        <c:majorTickMark val="none"/>
        <c:minorTickMark val="none"/>
        <c:tickLblPos val="none"/>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2235904"/>
        <c:crosses val="autoZero"/>
        <c:crossBetween val="between"/>
        <c:majorUnit val="20"/>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alignWithMargins="0"/>
    <c:pageMargins b="1" l="0.75000000000001465" r="0.75000000000001465"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1"/>
                </a:solidFill>
                <a:latin typeface="+mn-lt"/>
                <a:ea typeface="+mn-ea"/>
                <a:cs typeface="+mn-cs"/>
              </a:defRPr>
            </a:pPr>
            <a:r>
              <a:rPr lang="en-US"/>
              <a:t>Department Audit Performance</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1"/>
              </a:solidFill>
              <a:latin typeface="+mn-lt"/>
              <a:ea typeface="+mn-ea"/>
              <a:cs typeface="+mn-cs"/>
            </a:defRPr>
          </a:pPr>
          <a:endParaRPr lang="en-US"/>
        </a:p>
      </c:txPr>
    </c:title>
    <c:autoTitleDeleted val="0"/>
    <c:plotArea>
      <c:layout/>
      <c:barChart>
        <c:barDir val="bar"/>
        <c:grouping val="clustered"/>
        <c:varyColors val="0"/>
        <c:ser>
          <c:idx val="0"/>
          <c:order val="0"/>
          <c:tx>
            <c:strRef>
              <c:f>'Audit Report (2)'!$Q$6</c:f>
              <c:strCache>
                <c:ptCount val="1"/>
                <c:pt idx="0">
                  <c:v>Quality</c:v>
                </c:pt>
              </c:strCache>
            </c:strRef>
          </c:tx>
          <c:spPr>
            <a:solidFill>
              <a:schemeClr val="accent6">
                <a:lumMod val="75000"/>
              </a:schemeClr>
            </a:solidFill>
            <a:ln>
              <a:noFill/>
            </a:ln>
            <a:effectLst/>
          </c:spPr>
          <c:invertIfNegative val="0"/>
          <c:dLbls>
            <c:dLbl>
              <c:idx val="0"/>
              <c:layout>
                <c:manualLayout>
                  <c:x val="2.9444444444444444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3D97-4629-B2BB-0F27328A73C2}"/>
                </c:ext>
              </c:extLst>
            </c:dLbl>
            <c:dLbl>
              <c:idx val="1"/>
              <c:layout>
                <c:manualLayout>
                  <c:x val="-8.1666666666666658E-3"/>
                  <c:y val="-8.4875562720133283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3D97-4629-B2BB-0F27328A73C2}"/>
                </c:ext>
              </c:extLst>
            </c:dLbl>
            <c:dLbl>
              <c:idx val="2"/>
              <c:layout>
                <c:manualLayout>
                  <c:x val="-1.3722222222222325E-2"/>
                  <c:y val="4.629629629629544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3D97-4629-B2BB-0F27328A73C2}"/>
                </c:ext>
              </c:extLst>
            </c:dLbl>
            <c:dLbl>
              <c:idx val="3"/>
              <c:layout>
                <c:manualLayout>
                  <c:x val="-8.1666666666666658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3D97-4629-B2BB-0F27328A73C2}"/>
                </c:ext>
              </c:extLst>
            </c:dLbl>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'Audit Report (2)'!$P$7:$P$10</c:f>
              <c:strCache>
                <c:ptCount val="4"/>
                <c:pt idx="0">
                  <c:v>Foundational Compliance</c:v>
                </c:pt>
                <c:pt idx="1">
                  <c:v>Process Integrity</c:v>
                </c:pt>
                <c:pt idx="2">
                  <c:v>Audit History</c:v>
                </c:pt>
                <c:pt idx="3">
                  <c:v>Risk Mngt</c:v>
                </c:pt>
              </c:strCache>
            </c:strRef>
          </c:cat>
          <c:val>
            <c:numRef>
              <c:f>'Audit Report (2)'!$Q$7:$Q$10</c:f>
              <c:numCache>
                <c:formatCode>0.00%</c:formatCode>
                <c:ptCount val="4"/>
                <c:pt idx="0">
                  <c:v>0.65</c:v>
                </c:pt>
                <c:pt idx="1">
                  <c:v>1</c:v>
                </c:pt>
                <c:pt idx="2">
                  <c:v>1</c:v>
                </c:pt>
                <c:pt idx="3">
                  <c:v>1</c:v>
                </c:pt>
              </c:numCache>
            </c:numRef>
          </c:val>
          <c:extLst>
            <c:ext xmlns:c16="http://schemas.microsoft.com/office/drawing/2014/chart" uri="{C3380CC4-5D6E-409C-BE32-E72D297353CC}">
              <c16:uniqueId val="{0000000B-3D97-4629-B2BB-0F27328A73C2}"/>
            </c:ext>
          </c:extLst>
        </c:ser>
        <c:ser>
          <c:idx val="1"/>
          <c:order val="1"/>
          <c:tx>
            <c:strRef>
              <c:f>'Audit Report (2)'!$R$6</c:f>
              <c:strCache>
                <c:ptCount val="1"/>
                <c:pt idx="0">
                  <c:v>Risk</c:v>
                </c:pt>
              </c:strCache>
            </c:strRef>
          </c:tx>
          <c:spPr>
            <a:solidFill>
              <a:srgbClr val="7030A0"/>
            </a:solidFill>
            <a:ln>
              <a:noFill/>
            </a:ln>
            <a:effectLst/>
          </c:spPr>
          <c:invertIfNegative val="0"/>
          <c:dLbls>
            <c:dLbl>
              <c:idx val="0"/>
              <c:layout>
                <c:manualLayout>
                  <c:x val="3.3630985747479616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E58-4D46-89DA-72C77E46D4C7}"/>
                </c:ext>
              </c:extLst>
            </c:dLbl>
            <c:dLbl>
              <c:idx val="1"/>
              <c:layout>
                <c:manualLayout>
                  <c:x val="-6.3175963880781633E-3"/>
                  <c:y val="-3.922267453549698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E58-4D46-89DA-72C77E46D4C7}"/>
                </c:ext>
              </c:extLst>
            </c:dLbl>
            <c:dLbl>
              <c:idx val="2"/>
              <c:layout>
                <c:manualLayout>
                  <c:x val="-1.0944444444444546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D97-4629-B2BB-0F27328A73C2}"/>
                </c:ext>
              </c:extLst>
            </c:dLbl>
            <c:dLbl>
              <c:idx val="3"/>
              <c:layout>
                <c:manualLayout>
                  <c:x val="-9.4606791682165532E-3"/>
                  <c:y val="-3.922267453549698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E58-4D46-89DA-72C77E46D4C7}"/>
                </c:ext>
              </c:extLst>
            </c:dLbl>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'Audit Report (2)'!$P$7:$P$10</c:f>
              <c:strCache>
                <c:ptCount val="4"/>
                <c:pt idx="0">
                  <c:v>Foundational Compliance</c:v>
                </c:pt>
                <c:pt idx="1">
                  <c:v>Process Integrity</c:v>
                </c:pt>
                <c:pt idx="2">
                  <c:v>Audit History</c:v>
                </c:pt>
                <c:pt idx="3">
                  <c:v>Risk Mngt</c:v>
                </c:pt>
              </c:strCache>
            </c:strRef>
          </c:cat>
          <c:val>
            <c:numRef>
              <c:f>'Audit Report (2)'!$R$7:$R$10</c:f>
              <c:numCache>
                <c:formatCode>0.00%</c:formatCode>
                <c:ptCount val="4"/>
                <c:pt idx="0">
                  <c:v>0</c:v>
                </c:pt>
                <c:pt idx="1">
                  <c:v>0</c:v>
                </c:pt>
                <c:pt idx="2">
                  <c:v>0</c:v>
                </c:pt>
                <c:pt idx="3">
                  <c:v>0</c:v>
                </c:pt>
              </c:numCache>
            </c:numRef>
          </c:val>
          <c:extLst>
            <c:ext xmlns:c16="http://schemas.microsoft.com/office/drawing/2014/chart" uri="{C3380CC4-5D6E-409C-BE32-E72D297353CC}">
              <c16:uniqueId val="{0000000C-3D97-4629-B2BB-0F27328A73C2}"/>
            </c:ext>
          </c:extLst>
        </c:ser>
        <c:dLbls>
          <c:dLblPos val="inEnd"/>
          <c:showLegendKey val="0"/>
          <c:showVal val="1"/>
          <c:showCatName val="0"/>
          <c:showSerName val="0"/>
          <c:showPercent val="0"/>
          <c:showBubbleSize val="0"/>
        </c:dLbls>
        <c:gapWidth val="182"/>
        <c:axId val="661377952"/>
        <c:axId val="661378912"/>
      </c:barChart>
      <c:catAx>
        <c:axId val="66137795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crossAx val="661378912"/>
        <c:crosses val="autoZero"/>
        <c:auto val="1"/>
        <c:lblAlgn val="ctr"/>
        <c:lblOffset val="100"/>
        <c:noMultiLvlLbl val="0"/>
      </c:catAx>
      <c:valAx>
        <c:axId val="661378912"/>
        <c:scaling>
          <c:orientation val="minMax"/>
        </c:scaling>
        <c:delete val="1"/>
        <c:axPos val="b"/>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crossAx val="66137795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sz="1200">
          <a:solidFill>
            <a:schemeClr val="tx1"/>
          </a:solidFill>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7">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8</xdr:col>
      <xdr:colOff>19050</xdr:colOff>
      <xdr:row>11</xdr:row>
      <xdr:rowOff>80963</xdr:rowOff>
    </xdr:from>
    <xdr:to>
      <xdr:col>10</xdr:col>
      <xdr:colOff>1612900</xdr:colOff>
      <xdr:row>43</xdr:row>
      <xdr:rowOff>41276</xdr:rowOff>
    </xdr:to>
    <xdr:graphicFrame macro="">
      <xdr:nvGraphicFramePr>
        <xdr:cNvPr id="2" name="Chart 8">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xdr:colOff>
      <xdr:row>1</xdr:row>
      <xdr:rowOff>9526</xdr:rowOff>
    </xdr:from>
    <xdr:to>
      <xdr:col>1</xdr:col>
      <xdr:colOff>749300</xdr:colOff>
      <xdr:row>1</xdr:row>
      <xdr:rowOff>438150</xdr:rowOff>
    </xdr:to>
    <xdr:pic>
      <xdr:nvPicPr>
        <xdr:cNvPr id="3" name="Picture 1" descr="Image result for smsa logo">
          <a:extLst>
            <a:ext uri="{FF2B5EF4-FFF2-40B4-BE49-F238E27FC236}">
              <a16:creationId xmlns:a16="http://schemas.microsoft.com/office/drawing/2014/main" id="{00000000-0008-0000-0000-000003000000}"/>
            </a:ext>
          </a:extLst>
        </xdr:cNvPr>
        <xdr:cNvPicPr>
          <a:picLocks noChangeAspect="1" noChangeArrowheads="1"/>
        </xdr:cNvPicPr>
      </xdr:nvPicPr>
      <xdr:blipFill rotWithShape="1">
        <a:blip xmlns:r="http://schemas.openxmlformats.org/officeDocument/2006/relationships" r:embed="rId2" cstate="print"/>
        <a:srcRect r="9767" b="39077"/>
        <a:stretch/>
      </xdr:blipFill>
      <xdr:spPr bwMode="auto">
        <a:xfrm>
          <a:off x="1" y="511176"/>
          <a:ext cx="1231899" cy="428624"/>
        </a:xfrm>
        <a:prstGeom prst="rect">
          <a:avLst/>
        </a:prstGeom>
        <a:noFill/>
      </xdr:spPr>
    </xdr:pic>
    <xdr:clientData/>
  </xdr:twoCellAnchor>
  <xdr:oneCellAnchor>
    <xdr:from>
      <xdr:col>8</xdr:col>
      <xdr:colOff>1263651</xdr:colOff>
      <xdr:row>1</xdr:row>
      <xdr:rowOff>38100</xdr:rowOff>
    </xdr:from>
    <xdr:ext cx="3219450" cy="770339"/>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8115301" y="539750"/>
          <a:ext cx="3219450" cy="7703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pPr algn="r" rtl="1"/>
          <a:r>
            <a:rPr lang="en-US" sz="1900" b="1">
              <a:latin typeface="+mn-lt"/>
              <a:cs typeface="Arial" pitchFamily="34" charset="0"/>
            </a:rPr>
            <a:t>Audit Summary Report</a:t>
          </a:r>
        </a:p>
        <a:p>
          <a:pPr rtl="1"/>
          <a:r>
            <a:rPr lang="en-US" sz="1300" b="0">
              <a:latin typeface="+mn-lt"/>
              <a:cs typeface="Arial" pitchFamily="34" charset="0"/>
            </a:rPr>
            <a:t>Owner/ Department: QRM</a:t>
          </a:r>
        </a:p>
        <a:p>
          <a:endParaRPr lang="en-US" sz="1200" b="1">
            <a:latin typeface="Arial" pitchFamily="34" charset="0"/>
            <a:cs typeface="Arial" pitchFamily="34" charset="0"/>
          </a:endParaRPr>
        </a:p>
      </xdr:txBody>
    </xdr:sp>
    <xdr:clientData/>
  </xdr:oneCellAnchor>
  <mc:AlternateContent xmlns:mc="http://schemas.openxmlformats.org/markup-compatibility/2006">
    <mc:Choice xmlns:a14="http://schemas.microsoft.com/office/drawing/2010/main" Requires="a14">
      <xdr:twoCellAnchor editAs="oneCell">
        <xdr:from>
          <xdr:col>10</xdr:col>
          <xdr:colOff>152400</xdr:colOff>
          <xdr:row>60</xdr:row>
          <xdr:rowOff>31750</xdr:rowOff>
        </xdr:from>
        <xdr:to>
          <xdr:col>10</xdr:col>
          <xdr:colOff>717550</xdr:colOff>
          <xdr:row>60</xdr:row>
          <xdr:rowOff>171450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660400</xdr:colOff>
          <xdr:row>60</xdr:row>
          <xdr:rowOff>31750</xdr:rowOff>
        </xdr:from>
        <xdr:to>
          <xdr:col>10</xdr:col>
          <xdr:colOff>1219200</xdr:colOff>
          <xdr:row>60</xdr:row>
          <xdr:rowOff>171450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    NO</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0</xdr:col>
      <xdr:colOff>1</xdr:colOff>
      <xdr:row>1</xdr:row>
      <xdr:rowOff>9526</xdr:rowOff>
    </xdr:from>
    <xdr:to>
      <xdr:col>1</xdr:col>
      <xdr:colOff>749300</xdr:colOff>
      <xdr:row>1</xdr:row>
      <xdr:rowOff>438150</xdr:rowOff>
    </xdr:to>
    <xdr:pic>
      <xdr:nvPicPr>
        <xdr:cNvPr id="3" name="Picture 1" descr="Image result for smsa logo">
          <a:extLst>
            <a:ext uri="{FF2B5EF4-FFF2-40B4-BE49-F238E27FC236}">
              <a16:creationId xmlns:a16="http://schemas.microsoft.com/office/drawing/2014/main" id="{00000000-0008-0000-0100-000003000000}"/>
            </a:ext>
          </a:extLst>
        </xdr:cNvPr>
        <xdr:cNvPicPr>
          <a:picLocks noChangeAspect="1" noChangeArrowheads="1"/>
        </xdr:cNvPicPr>
      </xdr:nvPicPr>
      <xdr:blipFill rotWithShape="1">
        <a:blip xmlns:r="http://schemas.openxmlformats.org/officeDocument/2006/relationships" r:embed="rId1" cstate="print"/>
        <a:srcRect r="9767" b="39077"/>
        <a:stretch/>
      </xdr:blipFill>
      <xdr:spPr bwMode="auto">
        <a:xfrm>
          <a:off x="1" y="511176"/>
          <a:ext cx="1231899" cy="428624"/>
        </a:xfrm>
        <a:prstGeom prst="rect">
          <a:avLst/>
        </a:prstGeom>
        <a:noFill/>
      </xdr:spPr>
    </xdr:pic>
    <xdr:clientData/>
  </xdr:twoCellAnchor>
  <xdr:oneCellAnchor>
    <xdr:from>
      <xdr:col>8</xdr:col>
      <xdr:colOff>62139</xdr:colOff>
      <xdr:row>0</xdr:row>
      <xdr:rowOff>330637</xdr:rowOff>
    </xdr:from>
    <xdr:ext cx="4902205" cy="500062"/>
    <xdr:sp macro="" textlink="">
      <xdr:nvSpPr>
        <xdr:cNvPr id="4" name="TextBox 3">
          <a:extLst>
            <a:ext uri="{FF2B5EF4-FFF2-40B4-BE49-F238E27FC236}">
              <a16:creationId xmlns:a16="http://schemas.microsoft.com/office/drawing/2014/main" id="{00000000-0008-0000-0100-000004000000}"/>
            </a:ext>
          </a:extLst>
        </xdr:cNvPr>
        <xdr:cNvSpPr txBox="1"/>
      </xdr:nvSpPr>
      <xdr:spPr>
        <a:xfrm>
          <a:off x="6046080" y="330637"/>
          <a:ext cx="4902205" cy="500062"/>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noAutofit/>
        </a:bodyPr>
        <a:lstStyle/>
        <a:p>
          <a:pPr algn="r" rtl="1"/>
          <a:r>
            <a:rPr lang="en-US" sz="1900" b="1">
              <a:latin typeface="+mn-lt"/>
              <a:cs typeface="Arial" pitchFamily="34" charset="0"/>
            </a:rPr>
            <a:t> Audit </a:t>
          </a:r>
          <a:r>
            <a:rPr lang="en-US" sz="1900" b="1" baseline="0">
              <a:latin typeface="+mn-lt"/>
              <a:cs typeface="Arial" pitchFamily="34" charset="0"/>
            </a:rPr>
            <a:t>Summary Report</a:t>
          </a:r>
        </a:p>
        <a:p>
          <a:pPr algn="r" rtl="1"/>
          <a:r>
            <a:rPr lang="en-US" sz="1300" b="0">
              <a:latin typeface="+mn-lt"/>
              <a:cs typeface="Arial" pitchFamily="34" charset="0"/>
            </a:rPr>
            <a:t>Owner/ Department: QRM</a:t>
          </a:r>
        </a:p>
        <a:p>
          <a:endParaRPr lang="en-US" sz="1200" b="1">
            <a:latin typeface="Arial" pitchFamily="34" charset="0"/>
            <a:cs typeface="Arial" pitchFamily="34" charset="0"/>
          </a:endParaRPr>
        </a:p>
      </xdr:txBody>
    </xdr:sp>
    <xdr:clientData/>
  </xdr:oneCellAnchor>
  <mc:AlternateContent xmlns:mc="http://schemas.openxmlformats.org/markup-compatibility/2006">
    <mc:Choice xmlns:a14="http://schemas.microsoft.com/office/drawing/2010/main" Requires="a14">
      <xdr:twoCellAnchor editAs="oneCell">
        <xdr:from>
          <xdr:col>11</xdr:col>
          <xdr:colOff>152400</xdr:colOff>
          <xdr:row>45</xdr:row>
          <xdr:rowOff>31750</xdr:rowOff>
        </xdr:from>
        <xdr:to>
          <xdr:col>11</xdr:col>
          <xdr:colOff>717550</xdr:colOff>
          <xdr:row>45</xdr:row>
          <xdr:rowOff>171450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660400</xdr:colOff>
          <xdr:row>45</xdr:row>
          <xdr:rowOff>31750</xdr:rowOff>
        </xdr:from>
        <xdr:to>
          <xdr:col>11</xdr:col>
          <xdr:colOff>1219200</xdr:colOff>
          <xdr:row>45</xdr:row>
          <xdr:rowOff>171450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    NO</a:t>
              </a:r>
            </a:p>
          </xdr:txBody>
        </xdr:sp>
        <xdr:clientData/>
      </xdr:twoCellAnchor>
    </mc:Choice>
    <mc:Fallback/>
  </mc:AlternateContent>
  <xdr:twoCellAnchor>
    <xdr:from>
      <xdr:col>8</xdr:col>
      <xdr:colOff>894775</xdr:colOff>
      <xdr:row>17</xdr:row>
      <xdr:rowOff>-1</xdr:rowOff>
    </xdr:from>
    <xdr:to>
      <xdr:col>11</xdr:col>
      <xdr:colOff>1477819</xdr:colOff>
      <xdr:row>26</xdr:row>
      <xdr:rowOff>323272</xdr:rowOff>
    </xdr:to>
    <xdr:graphicFrame macro="">
      <xdr:nvGraphicFramePr>
        <xdr:cNvPr id="5" name="Chart 4">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63"/>
  <sheetViews>
    <sheetView view="pageBreakPreview" topLeftCell="A32" zoomScale="65" zoomScaleNormal="100" zoomScaleSheetLayoutView="130" workbookViewId="0">
      <selection activeCell="G24" sqref="G24:H24"/>
    </sheetView>
  </sheetViews>
  <sheetFormatPr defaultColWidth="9" defaultRowHeight="15.5"/>
  <cols>
    <col min="1" max="1" width="6.33203125" style="4" customWidth="1"/>
    <col min="2" max="2" width="21.25" style="4" customWidth="1"/>
    <col min="3" max="3" width="7.08203125" style="4" customWidth="1"/>
    <col min="4" max="4" width="5.33203125" style="5" customWidth="1"/>
    <col min="5" max="5" width="8.83203125" style="5" customWidth="1"/>
    <col min="6" max="6" width="18.83203125" style="5" customWidth="1"/>
    <col min="7" max="7" width="10.58203125" style="5" customWidth="1"/>
    <col min="8" max="8" width="2.08203125" style="5" customWidth="1"/>
    <col min="9" max="9" width="18.33203125" style="5" customWidth="1"/>
    <col min="10" max="10" width="19.33203125" style="5" customWidth="1"/>
    <col min="11" max="11" width="21.33203125" style="5" customWidth="1"/>
    <col min="12" max="12" width="12.58203125" style="5" customWidth="1"/>
    <col min="13" max="16384" width="9" style="5"/>
  </cols>
  <sheetData>
    <row r="1" spans="1:11" ht="39.65" customHeight="1">
      <c r="A1" s="117" t="s">
        <v>21</v>
      </c>
      <c r="B1" s="118"/>
      <c r="C1" s="118"/>
      <c r="D1" s="118"/>
      <c r="E1" s="118"/>
      <c r="F1" s="118"/>
      <c r="G1" s="118"/>
      <c r="H1" s="118"/>
      <c r="I1" s="118"/>
      <c r="J1" s="118"/>
      <c r="K1" s="119"/>
    </row>
    <row r="2" spans="1:11" s="1" customFormat="1" ht="51" customHeight="1">
      <c r="A2" s="122"/>
      <c r="B2" s="123"/>
      <c r="C2" s="123"/>
      <c r="D2" s="123"/>
      <c r="E2" s="123"/>
      <c r="F2" s="123"/>
      <c r="G2" s="123"/>
      <c r="H2" s="123"/>
      <c r="I2" s="123"/>
      <c r="J2" s="123"/>
      <c r="K2" s="124"/>
    </row>
    <row r="3" spans="1:11" s="2" customFormat="1" ht="47.5" customHeight="1">
      <c r="A3" s="75" t="s">
        <v>2</v>
      </c>
      <c r="B3" s="76"/>
      <c r="C3" s="120"/>
      <c r="D3" s="120"/>
      <c r="E3" s="120"/>
      <c r="F3" s="120"/>
      <c r="G3" s="121" t="s">
        <v>28</v>
      </c>
      <c r="H3" s="121"/>
      <c r="I3" s="12" t="s">
        <v>30</v>
      </c>
      <c r="J3" s="12" t="s">
        <v>31</v>
      </c>
      <c r="K3" s="13" t="s">
        <v>32</v>
      </c>
    </row>
    <row r="4" spans="1:11" s="2" customFormat="1" ht="30" customHeight="1">
      <c r="A4" s="75" t="s">
        <v>4</v>
      </c>
      <c r="B4" s="76"/>
      <c r="C4" s="96"/>
      <c r="D4" s="96"/>
      <c r="E4" s="96"/>
      <c r="F4" s="96"/>
      <c r="G4" s="115" t="s">
        <v>29</v>
      </c>
      <c r="H4" s="116"/>
      <c r="I4" s="8" t="s">
        <v>29</v>
      </c>
      <c r="J4" s="8" t="s">
        <v>29</v>
      </c>
      <c r="K4" s="9" t="s">
        <v>29</v>
      </c>
    </row>
    <row r="5" spans="1:11" s="2" customFormat="1" ht="30" customHeight="1">
      <c r="A5" s="75" t="s">
        <v>15</v>
      </c>
      <c r="B5" s="76"/>
      <c r="C5" s="96"/>
      <c r="D5" s="96"/>
      <c r="E5" s="96"/>
      <c r="F5" s="14" t="s">
        <v>15</v>
      </c>
      <c r="G5" s="97"/>
      <c r="H5" s="98"/>
      <c r="I5" s="99"/>
      <c r="J5" s="14" t="s">
        <v>15</v>
      </c>
      <c r="K5" s="7"/>
    </row>
    <row r="6" spans="1:11" s="2" customFormat="1" ht="30" customHeight="1">
      <c r="A6" s="75" t="s">
        <v>11</v>
      </c>
      <c r="B6" s="95"/>
      <c r="C6" s="104" t="s">
        <v>35</v>
      </c>
      <c r="D6" s="104"/>
      <c r="E6" s="104"/>
      <c r="F6" s="104"/>
      <c r="G6" s="142" t="s">
        <v>9</v>
      </c>
      <c r="H6" s="100"/>
      <c r="I6" s="101"/>
      <c r="J6" s="101"/>
      <c r="K6" s="102"/>
    </row>
    <row r="7" spans="1:11" s="2" customFormat="1" ht="30" customHeight="1">
      <c r="A7" s="75" t="s">
        <v>34</v>
      </c>
      <c r="B7" s="76"/>
      <c r="C7" s="103" t="s">
        <v>40</v>
      </c>
      <c r="D7" s="103"/>
      <c r="E7" s="103" t="s">
        <v>41</v>
      </c>
      <c r="F7" s="103"/>
      <c r="G7" s="143"/>
      <c r="H7" s="100"/>
      <c r="I7" s="101"/>
      <c r="J7" s="101"/>
      <c r="K7" s="102"/>
    </row>
    <row r="8" spans="1:11" s="2" customFormat="1" ht="30" customHeight="1">
      <c r="A8" s="75" t="s">
        <v>5</v>
      </c>
      <c r="B8" s="76"/>
      <c r="C8" s="139" t="s">
        <v>37</v>
      </c>
      <c r="D8" s="140"/>
      <c r="E8" s="140"/>
      <c r="F8" s="141"/>
      <c r="G8" s="144"/>
      <c r="H8" s="100"/>
      <c r="I8" s="101"/>
      <c r="J8" s="101"/>
      <c r="K8" s="102"/>
    </row>
    <row r="9" spans="1:11" s="2" customFormat="1" ht="30" customHeight="1">
      <c r="A9" s="36" t="s">
        <v>22</v>
      </c>
      <c r="B9" s="37"/>
      <c r="C9" s="43"/>
      <c r="D9" s="44"/>
      <c r="E9" s="44"/>
      <c r="F9" s="45"/>
      <c r="G9" s="46"/>
      <c r="H9" s="47"/>
      <c r="I9" s="48"/>
      <c r="J9" s="46"/>
      <c r="K9" s="138"/>
    </row>
    <row r="10" spans="1:11" s="2" customFormat="1" ht="41.25" customHeight="1">
      <c r="A10" s="38" t="s">
        <v>23</v>
      </c>
      <c r="B10" s="39"/>
      <c r="C10" s="49" t="s">
        <v>42</v>
      </c>
      <c r="D10" s="50"/>
      <c r="E10" s="50"/>
      <c r="F10" s="50"/>
      <c r="G10" s="51" t="s">
        <v>24</v>
      </c>
      <c r="H10" s="51"/>
      <c r="I10" s="52"/>
      <c r="J10" s="53" t="s">
        <v>25</v>
      </c>
      <c r="K10" s="54"/>
    </row>
    <row r="11" spans="1:11" s="2" customFormat="1" ht="13" hidden="1" customHeight="1">
      <c r="A11" s="55"/>
      <c r="B11" s="56"/>
      <c r="C11" s="56"/>
      <c r="D11" s="56"/>
      <c r="E11" s="56"/>
      <c r="F11" s="56"/>
      <c r="G11" s="57"/>
      <c r="H11" s="3"/>
      <c r="I11" s="58"/>
      <c r="J11" s="59"/>
      <c r="K11" s="60"/>
    </row>
    <row r="12" spans="1:11" s="2" customFormat="1" ht="31.5" customHeight="1">
      <c r="A12" s="40" t="s">
        <v>44</v>
      </c>
      <c r="B12" s="41"/>
      <c r="C12" s="41"/>
      <c r="D12" s="41"/>
      <c r="E12" s="41"/>
      <c r="F12" s="41"/>
      <c r="G12" s="41"/>
      <c r="H12" s="42"/>
      <c r="I12" s="61"/>
      <c r="J12" s="62"/>
      <c r="K12" s="63"/>
    </row>
    <row r="13" spans="1:11" s="2" customFormat="1" ht="34.5" customHeight="1">
      <c r="A13" s="10" t="s">
        <v>0</v>
      </c>
      <c r="B13" s="67" t="s">
        <v>1</v>
      </c>
      <c r="C13" s="68"/>
      <c r="D13" s="147" t="s">
        <v>18</v>
      </c>
      <c r="E13" s="42"/>
      <c r="F13" s="12" t="s">
        <v>19</v>
      </c>
      <c r="G13" s="147" t="s">
        <v>20</v>
      </c>
      <c r="H13" s="42"/>
      <c r="I13" s="61"/>
      <c r="J13" s="62"/>
      <c r="K13" s="63"/>
    </row>
    <row r="14" spans="1:11" s="2" customFormat="1" ht="25.5" customHeight="1">
      <c r="A14" s="15">
        <v>1</v>
      </c>
      <c r="B14" s="145" t="s">
        <v>45</v>
      </c>
      <c r="C14" s="146" t="s">
        <v>45</v>
      </c>
      <c r="D14" s="145">
        <v>12</v>
      </c>
      <c r="E14" s="146">
        <v>12</v>
      </c>
      <c r="F14" s="16">
        <v>8</v>
      </c>
      <c r="G14" s="148" t="str">
        <f>IF(F14&lt;70,"Fail","Pass")</f>
        <v>Fail</v>
      </c>
      <c r="H14" s="149"/>
      <c r="I14" s="61"/>
      <c r="J14" s="62"/>
      <c r="K14" s="63"/>
    </row>
    <row r="15" spans="1:11" s="2" customFormat="1" ht="26.25" customHeight="1">
      <c r="A15" s="15">
        <v>2</v>
      </c>
      <c r="B15" s="145" t="s">
        <v>46</v>
      </c>
      <c r="C15" s="146" t="s">
        <v>46</v>
      </c>
      <c r="D15" s="145">
        <v>15</v>
      </c>
      <c r="E15" s="146">
        <v>15</v>
      </c>
      <c r="F15" s="16">
        <v>3.5</v>
      </c>
      <c r="G15" s="148" t="str">
        <f t="shared" ref="G15:G16" si="0">IF(F15&lt;70,"Fail","Pass")</f>
        <v>Fail</v>
      </c>
      <c r="H15" s="149"/>
      <c r="I15" s="61"/>
      <c r="J15" s="62"/>
      <c r="K15" s="63"/>
    </row>
    <row r="16" spans="1:11" s="2" customFormat="1" ht="25.5" customHeight="1">
      <c r="A16" s="15">
        <v>3</v>
      </c>
      <c r="B16" s="145" t="s">
        <v>47</v>
      </c>
      <c r="C16" s="146" t="s">
        <v>47</v>
      </c>
      <c r="D16" s="145">
        <v>3</v>
      </c>
      <c r="E16" s="146">
        <v>3</v>
      </c>
      <c r="F16" s="16">
        <v>3</v>
      </c>
      <c r="G16" s="148" t="str">
        <f t="shared" si="0"/>
        <v>Fail</v>
      </c>
      <c r="H16" s="149"/>
      <c r="I16" s="61"/>
      <c r="J16" s="62"/>
      <c r="K16" s="63"/>
    </row>
    <row r="17" spans="1:11" s="2" customFormat="1" ht="25.5" customHeight="1">
      <c r="A17" s="15"/>
      <c r="B17" s="145" t="s">
        <v>48</v>
      </c>
      <c r="C17" s="146" t="s">
        <v>48</v>
      </c>
      <c r="D17" s="145">
        <v>14</v>
      </c>
      <c r="E17" s="146">
        <v>14</v>
      </c>
      <c r="F17" s="16">
        <v>13</v>
      </c>
      <c r="G17" s="148"/>
      <c r="H17" s="149"/>
      <c r="I17" s="61"/>
      <c r="J17" s="62"/>
      <c r="K17" s="63"/>
    </row>
    <row r="18" spans="1:11" s="2" customFormat="1" ht="25.5" customHeight="1">
      <c r="A18" s="15"/>
      <c r="B18" s="145" t="s">
        <v>49</v>
      </c>
      <c r="C18" s="146" t="s">
        <v>49</v>
      </c>
      <c r="D18" s="145">
        <v>20</v>
      </c>
      <c r="E18" s="146">
        <v>20</v>
      </c>
      <c r="F18" s="16">
        <v>7</v>
      </c>
      <c r="G18" s="148"/>
      <c r="H18" s="149"/>
      <c r="I18" s="61"/>
      <c r="J18" s="62"/>
      <c r="K18" s="63"/>
    </row>
    <row r="19" spans="1:11" s="2" customFormat="1" ht="25.5" customHeight="1">
      <c r="A19" s="15"/>
      <c r="B19" s="145" t="s">
        <v>50</v>
      </c>
      <c r="C19" s="146" t="s">
        <v>50</v>
      </c>
      <c r="D19" s="145">
        <v>15</v>
      </c>
      <c r="E19" s="146">
        <v>15</v>
      </c>
      <c r="F19" s="16">
        <v>15</v>
      </c>
      <c r="G19" s="148"/>
      <c r="H19" s="149"/>
      <c r="I19" s="61"/>
      <c r="J19" s="62"/>
      <c r="K19" s="63"/>
    </row>
    <row r="20" spans="1:11" s="2" customFormat="1" ht="25.5" customHeight="1">
      <c r="A20" s="15"/>
      <c r="B20" s="145" t="s">
        <v>51</v>
      </c>
      <c r="C20" s="146" t="s">
        <v>51</v>
      </c>
      <c r="D20" s="145">
        <v>14</v>
      </c>
      <c r="E20" s="146">
        <v>14</v>
      </c>
      <c r="F20" s="16">
        <v>10</v>
      </c>
      <c r="G20" s="148"/>
      <c r="H20" s="149"/>
      <c r="I20" s="61"/>
      <c r="J20" s="62"/>
      <c r="K20" s="63"/>
    </row>
    <row r="21" spans="1:11" s="2" customFormat="1" ht="25.5" customHeight="1">
      <c r="A21" s="15"/>
      <c r="B21" s="145" t="s">
        <v>52</v>
      </c>
      <c r="C21" s="146" t="s">
        <v>52</v>
      </c>
      <c r="D21" s="145">
        <v>16</v>
      </c>
      <c r="E21" s="146">
        <v>16</v>
      </c>
      <c r="F21" s="16">
        <v>16</v>
      </c>
      <c r="G21" s="148"/>
      <c r="H21" s="149"/>
      <c r="I21" s="61"/>
      <c r="J21" s="62"/>
      <c r="K21" s="63"/>
    </row>
    <row r="22" spans="1:11" s="2" customFormat="1" ht="25.5" customHeight="1">
      <c r="A22" s="15"/>
      <c r="B22" s="145" t="s">
        <v>53</v>
      </c>
      <c r="C22" s="146" t="s">
        <v>53</v>
      </c>
      <c r="D22" s="145">
        <v>14</v>
      </c>
      <c r="E22" s="146">
        <v>14</v>
      </c>
      <c r="F22" s="16">
        <v>14</v>
      </c>
      <c r="G22" s="148"/>
      <c r="H22" s="149"/>
      <c r="I22" s="61"/>
      <c r="J22" s="62"/>
      <c r="K22" s="63"/>
    </row>
    <row r="23" spans="1:11" s="2" customFormat="1" ht="25.5" customHeight="1">
      <c r="A23" s="15"/>
      <c r="B23" s="145" t="s">
        <v>54</v>
      </c>
      <c r="C23" s="146" t="s">
        <v>54</v>
      </c>
      <c r="D23" s="145">
        <v>18</v>
      </c>
      <c r="E23" s="146">
        <v>18</v>
      </c>
      <c r="F23" s="16">
        <v>18</v>
      </c>
      <c r="G23" s="148"/>
      <c r="H23" s="149"/>
      <c r="I23" s="61"/>
      <c r="J23" s="62"/>
      <c r="K23" s="63"/>
    </row>
    <row r="24" spans="1:11" s="2" customFormat="1" ht="25.5" customHeight="1">
      <c r="A24" s="15"/>
      <c r="B24" s="145" t="s">
        <v>55</v>
      </c>
      <c r="C24" s="146" t="s">
        <v>55</v>
      </c>
      <c r="D24" s="145">
        <v>18</v>
      </c>
      <c r="E24" s="146">
        <v>18</v>
      </c>
      <c r="F24" s="16">
        <v>18</v>
      </c>
      <c r="G24" s="148"/>
      <c r="H24" s="149"/>
      <c r="I24" s="61"/>
      <c r="J24" s="62"/>
      <c r="K24" s="63"/>
    </row>
    <row r="25" spans="1:11" s="2" customFormat="1" ht="25.5" customHeight="1">
      <c r="A25" s="15"/>
      <c r="B25" s="145" t="s">
        <v>56</v>
      </c>
      <c r="C25" s="146" t="s">
        <v>56</v>
      </c>
      <c r="D25" s="145">
        <v>16</v>
      </c>
      <c r="E25" s="146">
        <v>16</v>
      </c>
      <c r="F25" s="16">
        <v>16</v>
      </c>
      <c r="G25" s="148"/>
      <c r="H25" s="149"/>
      <c r="I25" s="61"/>
      <c r="J25" s="62"/>
      <c r="K25" s="63"/>
    </row>
    <row r="26" spans="1:11" s="2" customFormat="1" ht="25.5" customHeight="1">
      <c r="A26" s="15"/>
      <c r="B26" s="145" t="s">
        <v>57</v>
      </c>
      <c r="C26" s="146" t="s">
        <v>57</v>
      </c>
      <c r="D26" s="145">
        <v>13</v>
      </c>
      <c r="E26" s="146">
        <v>13</v>
      </c>
      <c r="F26" s="16">
        <v>13</v>
      </c>
      <c r="G26" s="148"/>
      <c r="H26" s="149"/>
      <c r="I26" s="61"/>
      <c r="J26" s="62"/>
      <c r="K26" s="63"/>
    </row>
    <row r="27" spans="1:11" s="2" customFormat="1" ht="25.5" customHeight="1">
      <c r="A27" s="15"/>
      <c r="B27" s="145" t="s">
        <v>58</v>
      </c>
      <c r="C27" s="146" t="s">
        <v>58</v>
      </c>
      <c r="D27" s="145">
        <v>16</v>
      </c>
      <c r="E27" s="146">
        <v>16</v>
      </c>
      <c r="F27" s="16">
        <v>16</v>
      </c>
      <c r="G27" s="148"/>
      <c r="H27" s="149"/>
      <c r="I27" s="61"/>
      <c r="J27" s="62"/>
      <c r="K27" s="63"/>
    </row>
    <row r="28" spans="1:11" s="2" customFormat="1" ht="25.5" customHeight="1">
      <c r="A28" s="15"/>
      <c r="B28" s="145" t="s">
        <v>59</v>
      </c>
      <c r="C28" s="146" t="s">
        <v>59</v>
      </c>
      <c r="D28" s="145">
        <v>13</v>
      </c>
      <c r="E28" s="146">
        <v>13</v>
      </c>
      <c r="F28" s="16">
        <v>13</v>
      </c>
      <c r="G28" s="148"/>
      <c r="H28" s="149"/>
      <c r="I28" s="61"/>
      <c r="J28" s="62"/>
      <c r="K28" s="63"/>
    </row>
    <row r="29" spans="1:11" s="2" customFormat="1" ht="25.5" customHeight="1">
      <c r="A29" s="15"/>
      <c r="B29" s="145" t="s">
        <v>60</v>
      </c>
      <c r="C29" s="146" t="s">
        <v>60</v>
      </c>
      <c r="D29" s="145">
        <v>17</v>
      </c>
      <c r="E29" s="146">
        <v>17</v>
      </c>
      <c r="F29" s="16">
        <v>17</v>
      </c>
      <c r="G29" s="148"/>
      <c r="H29" s="149"/>
      <c r="I29" s="61"/>
      <c r="J29" s="62"/>
      <c r="K29" s="63"/>
    </row>
    <row r="30" spans="1:11" s="2" customFormat="1" ht="25.5" customHeight="1">
      <c r="A30" s="15"/>
      <c r="B30" s="145" t="s">
        <v>61</v>
      </c>
      <c r="C30" s="146" t="s">
        <v>61</v>
      </c>
      <c r="D30" s="145">
        <v>14</v>
      </c>
      <c r="E30" s="146">
        <v>14</v>
      </c>
      <c r="F30" s="16">
        <v>14</v>
      </c>
      <c r="G30" s="148"/>
      <c r="H30" s="149"/>
      <c r="I30" s="61"/>
      <c r="J30" s="62"/>
      <c r="K30" s="63"/>
    </row>
    <row r="31" spans="1:11" s="2" customFormat="1" ht="25.5" customHeight="1">
      <c r="A31" s="15"/>
      <c r="B31" s="145" t="s">
        <v>62</v>
      </c>
      <c r="C31" s="146" t="s">
        <v>62</v>
      </c>
      <c r="D31" s="145">
        <v>13</v>
      </c>
      <c r="E31" s="146">
        <v>13</v>
      </c>
      <c r="F31" s="16">
        <v>13</v>
      </c>
      <c r="G31" s="148"/>
      <c r="H31" s="149"/>
      <c r="I31" s="61"/>
      <c r="J31" s="62"/>
      <c r="K31" s="63"/>
    </row>
    <row r="32" spans="1:11" s="2" customFormat="1" ht="25.5" customHeight="1">
      <c r="A32" s="15"/>
      <c r="B32" s="145" t="s">
        <v>63</v>
      </c>
      <c r="C32" s="146" t="s">
        <v>63</v>
      </c>
      <c r="D32" s="145">
        <v>18</v>
      </c>
      <c r="E32" s="146">
        <v>18</v>
      </c>
      <c r="F32" s="16">
        <v>18</v>
      </c>
      <c r="G32" s="148"/>
      <c r="H32" s="149"/>
      <c r="I32" s="61"/>
      <c r="J32" s="62"/>
      <c r="K32" s="63"/>
    </row>
    <row r="33" spans="1:11" s="2" customFormat="1" ht="25.5" customHeight="1">
      <c r="A33" s="15"/>
      <c r="B33" s="145" t="s">
        <v>64</v>
      </c>
      <c r="C33" s="146" t="s">
        <v>64</v>
      </c>
      <c r="D33" s="145">
        <v>16</v>
      </c>
      <c r="E33" s="146">
        <v>16</v>
      </c>
      <c r="F33" s="16">
        <v>16</v>
      </c>
      <c r="G33" s="148"/>
      <c r="H33" s="149"/>
      <c r="I33" s="61"/>
      <c r="J33" s="62"/>
      <c r="K33" s="63"/>
    </row>
    <row r="34" spans="1:11" s="2" customFormat="1" ht="25.5" customHeight="1">
      <c r="A34" s="15"/>
      <c r="B34" s="145" t="s">
        <v>65</v>
      </c>
      <c r="C34" s="146" t="s">
        <v>65</v>
      </c>
      <c r="D34" s="145">
        <v>4</v>
      </c>
      <c r="E34" s="146">
        <v>4</v>
      </c>
      <c r="F34" s="16">
        <v>4</v>
      </c>
      <c r="G34" s="148"/>
      <c r="H34" s="149"/>
      <c r="I34" s="61"/>
      <c r="J34" s="62"/>
      <c r="K34" s="63"/>
    </row>
    <row r="35" spans="1:11" s="2" customFormat="1" ht="25.5" customHeight="1">
      <c r="A35" s="15"/>
      <c r="B35" s="145" t="s">
        <v>66</v>
      </c>
      <c r="C35" s="146" t="s">
        <v>66</v>
      </c>
      <c r="D35" s="145">
        <v>4</v>
      </c>
      <c r="E35" s="146">
        <v>4</v>
      </c>
      <c r="F35" s="16">
        <v>4</v>
      </c>
      <c r="G35" s="148"/>
      <c r="H35" s="149"/>
      <c r="I35" s="61"/>
      <c r="J35" s="62"/>
      <c r="K35" s="63"/>
    </row>
    <row r="36" spans="1:11" s="2" customFormat="1" ht="25.5" customHeight="1">
      <c r="A36" s="15"/>
      <c r="B36" s="145" t="s">
        <v>67</v>
      </c>
      <c r="C36" s="146" t="s">
        <v>67</v>
      </c>
      <c r="D36" s="145">
        <v>5</v>
      </c>
      <c r="E36" s="146">
        <v>5</v>
      </c>
      <c r="F36" s="16">
        <v>5</v>
      </c>
      <c r="G36" s="148"/>
      <c r="H36" s="149"/>
      <c r="I36" s="61"/>
      <c r="J36" s="62"/>
      <c r="K36" s="63"/>
    </row>
    <row r="37" spans="1:11" s="2" customFormat="1" ht="25.5" customHeight="1">
      <c r="A37" s="15"/>
      <c r="B37" s="145" t="s">
        <v>68</v>
      </c>
      <c r="C37" s="146" t="s">
        <v>68</v>
      </c>
      <c r="D37" s="145">
        <v>5</v>
      </c>
      <c r="E37" s="146">
        <v>5</v>
      </c>
      <c r="F37" s="16">
        <v>5</v>
      </c>
      <c r="G37" s="148"/>
      <c r="H37" s="149"/>
      <c r="I37" s="61"/>
      <c r="J37" s="62"/>
      <c r="K37" s="63"/>
    </row>
    <row r="38" spans="1:11" s="2" customFormat="1" ht="25.5" customHeight="1">
      <c r="A38" s="15"/>
      <c r="B38" s="145" t="s">
        <v>69</v>
      </c>
      <c r="C38" s="146" t="s">
        <v>69</v>
      </c>
      <c r="D38" s="145">
        <v>6</v>
      </c>
      <c r="E38" s="146">
        <v>6</v>
      </c>
      <c r="F38" s="16">
        <v>6</v>
      </c>
      <c r="G38" s="148"/>
      <c r="H38" s="149"/>
      <c r="I38" s="61"/>
      <c r="J38" s="62"/>
      <c r="K38" s="63"/>
    </row>
    <row r="39" spans="1:11" s="2" customFormat="1" ht="25.5" customHeight="1">
      <c r="A39" s="15"/>
      <c r="B39" s="145" t="s">
        <v>70</v>
      </c>
      <c r="C39" s="146" t="s">
        <v>70</v>
      </c>
      <c r="D39" s="145">
        <v>17</v>
      </c>
      <c r="E39" s="146">
        <v>17</v>
      </c>
      <c r="F39" s="16">
        <v>17</v>
      </c>
      <c r="G39" s="148"/>
      <c r="H39" s="149"/>
      <c r="I39" s="61"/>
      <c r="J39" s="62"/>
      <c r="K39" s="63"/>
    </row>
    <row r="40" spans="1:11" s="2" customFormat="1" ht="25.5" customHeight="1">
      <c r="A40" s="15">
        <v>5</v>
      </c>
      <c r="B40" s="72" t="s">
        <v>10</v>
      </c>
      <c r="C40" s="72"/>
      <c r="D40" s="73">
        <v>100</v>
      </c>
      <c r="E40" s="74"/>
      <c r="F40" s="17">
        <f>AVERAGE(F14:F39)</f>
        <v>11.634615384615385</v>
      </c>
      <c r="G40" s="83" t="str">
        <f>IF(OR(F40&lt;70,COUNTIF(G14:G39,"Fail")&gt;0),"Fail","Pass")</f>
        <v>Fail</v>
      </c>
      <c r="H40" s="84"/>
      <c r="I40" s="61"/>
      <c r="J40" s="62"/>
      <c r="K40" s="63"/>
    </row>
    <row r="41" spans="1:11" s="2" customFormat="1" ht="35.15" customHeight="1">
      <c r="A41" s="75" t="s">
        <v>43</v>
      </c>
      <c r="B41" s="76"/>
      <c r="C41" s="77"/>
      <c r="D41" s="78" t="str">
        <f>G40</f>
        <v>Fail</v>
      </c>
      <c r="E41" s="79"/>
      <c r="F41" s="79"/>
      <c r="G41" s="79"/>
      <c r="H41" s="80"/>
      <c r="I41" s="61"/>
      <c r="J41" s="62"/>
      <c r="K41" s="63"/>
    </row>
    <row r="42" spans="1:11" s="2" customFormat="1" ht="35.15" customHeight="1">
      <c r="A42" s="137" t="s">
        <v>26</v>
      </c>
      <c r="B42" s="121"/>
      <c r="C42" s="18"/>
      <c r="D42" s="121" t="s">
        <v>27</v>
      </c>
      <c r="E42" s="121"/>
      <c r="F42" s="121"/>
      <c r="G42" s="120"/>
      <c r="H42" s="120"/>
      <c r="I42" s="64"/>
      <c r="J42" s="65"/>
      <c r="K42" s="66"/>
    </row>
    <row r="43" spans="1:11" s="2" customFormat="1" ht="37.5" customHeight="1">
      <c r="A43" s="81" t="s">
        <v>12</v>
      </c>
      <c r="B43" s="82"/>
      <c r="C43" s="82"/>
      <c r="D43" s="82"/>
      <c r="E43" s="82"/>
      <c r="F43" s="82"/>
      <c r="G43" s="82"/>
      <c r="H43" s="82"/>
      <c r="I43" s="135"/>
      <c r="J43" s="135"/>
      <c r="K43" s="136"/>
    </row>
    <row r="44" spans="1:11" s="2" customFormat="1" ht="25" customHeight="1">
      <c r="A44" s="75" t="s">
        <v>38</v>
      </c>
      <c r="B44" s="76"/>
      <c r="C44" s="76"/>
      <c r="D44" s="76"/>
      <c r="E44" s="76"/>
      <c r="F44" s="76"/>
      <c r="G44" s="76"/>
      <c r="H44" s="76"/>
      <c r="I44" s="76"/>
      <c r="J44" s="76"/>
      <c r="K44" s="125"/>
    </row>
    <row r="45" spans="1:11" s="2" customFormat="1" ht="20.5" customHeight="1">
      <c r="A45" s="19">
        <v>1</v>
      </c>
      <c r="B45" s="69"/>
      <c r="C45" s="70"/>
      <c r="D45" s="70"/>
      <c r="E45" s="70"/>
      <c r="F45" s="70"/>
      <c r="G45" s="70"/>
      <c r="H45" s="70"/>
      <c r="I45" s="70"/>
      <c r="J45" s="70"/>
      <c r="K45" s="71"/>
    </row>
    <row r="46" spans="1:11" s="2" customFormat="1" ht="20.5" customHeight="1">
      <c r="A46" s="19">
        <v>2</v>
      </c>
      <c r="B46" s="92"/>
      <c r="C46" s="93"/>
      <c r="D46" s="93"/>
      <c r="E46" s="93"/>
      <c r="F46" s="93"/>
      <c r="G46" s="93"/>
      <c r="H46" s="93"/>
      <c r="I46" s="93"/>
      <c r="J46" s="93"/>
      <c r="K46" s="94"/>
    </row>
    <row r="47" spans="1:11" s="2" customFormat="1" ht="20.5" customHeight="1">
      <c r="A47" s="19">
        <v>3</v>
      </c>
      <c r="B47" s="69"/>
      <c r="C47" s="93"/>
      <c r="D47" s="93"/>
      <c r="E47" s="93"/>
      <c r="F47" s="93"/>
      <c r="G47" s="93"/>
      <c r="H47" s="93"/>
      <c r="I47" s="93"/>
      <c r="J47" s="93"/>
      <c r="K47" s="94"/>
    </row>
    <row r="48" spans="1:11" s="2" customFormat="1" ht="20.5" customHeight="1">
      <c r="A48" s="19">
        <v>4</v>
      </c>
      <c r="B48" s="129"/>
      <c r="C48" s="130"/>
      <c r="D48" s="130"/>
      <c r="E48" s="130"/>
      <c r="F48" s="130"/>
      <c r="G48" s="130"/>
      <c r="H48" s="130"/>
      <c r="I48" s="130"/>
      <c r="J48" s="130"/>
      <c r="K48" s="131"/>
    </row>
    <row r="49" spans="1:12" s="2" customFormat="1" ht="20.5" customHeight="1">
      <c r="A49" s="19">
        <v>5</v>
      </c>
      <c r="B49" s="126" t="s">
        <v>16</v>
      </c>
      <c r="C49" s="127"/>
      <c r="D49" s="127"/>
      <c r="E49" s="127"/>
      <c r="F49" s="127"/>
      <c r="G49" s="127"/>
      <c r="H49" s="127"/>
      <c r="I49" s="127"/>
      <c r="J49" s="127"/>
      <c r="K49" s="128"/>
    </row>
    <row r="50" spans="1:12" s="2" customFormat="1" ht="25" customHeight="1">
      <c r="A50" s="75" t="s">
        <v>13</v>
      </c>
      <c r="B50" s="76"/>
      <c r="C50" s="76"/>
      <c r="D50" s="76"/>
      <c r="E50" s="76"/>
      <c r="F50" s="76"/>
      <c r="G50" s="76"/>
      <c r="H50" s="76"/>
      <c r="I50" s="76"/>
      <c r="J50" s="76"/>
      <c r="K50" s="125"/>
    </row>
    <row r="51" spans="1:12" s="2" customFormat="1" ht="20.5" customHeight="1">
      <c r="A51" s="19">
        <v>1</v>
      </c>
      <c r="B51" s="92"/>
      <c r="C51" s="93"/>
      <c r="D51" s="93"/>
      <c r="E51" s="93"/>
      <c r="F51" s="93"/>
      <c r="G51" s="93"/>
      <c r="H51" s="93"/>
      <c r="I51" s="93"/>
      <c r="J51" s="93"/>
      <c r="K51" s="94"/>
    </row>
    <row r="52" spans="1:12" s="2" customFormat="1" ht="20.5" customHeight="1">
      <c r="A52" s="19">
        <v>2</v>
      </c>
      <c r="B52" s="92"/>
      <c r="C52" s="93"/>
      <c r="D52" s="93"/>
      <c r="E52" s="93"/>
      <c r="F52" s="93"/>
      <c r="G52" s="93"/>
      <c r="H52" s="93"/>
      <c r="I52" s="93"/>
      <c r="J52" s="93"/>
      <c r="K52" s="94"/>
    </row>
    <row r="53" spans="1:12" s="2" customFormat="1" ht="20.5" customHeight="1">
      <c r="A53" s="19">
        <v>3</v>
      </c>
      <c r="B53" s="132"/>
      <c r="C53" s="133"/>
      <c r="D53" s="133"/>
      <c r="E53" s="133"/>
      <c r="F53" s="133"/>
      <c r="G53" s="133"/>
      <c r="H53" s="133"/>
      <c r="I53" s="133"/>
      <c r="J53" s="133"/>
      <c r="K53" s="134"/>
    </row>
    <row r="54" spans="1:12" s="2" customFormat="1" ht="20.5" customHeight="1">
      <c r="A54" s="19">
        <v>4</v>
      </c>
      <c r="B54" s="92"/>
      <c r="C54" s="93"/>
      <c r="D54" s="93"/>
      <c r="E54" s="93"/>
      <c r="F54" s="93"/>
      <c r="G54" s="93"/>
      <c r="H54" s="93"/>
      <c r="I54" s="93"/>
      <c r="J54" s="93"/>
      <c r="K54" s="94"/>
    </row>
    <row r="55" spans="1:12" s="2" customFormat="1" ht="20.5" customHeight="1">
      <c r="A55" s="19">
        <v>5</v>
      </c>
      <c r="B55" s="92" t="s">
        <v>6</v>
      </c>
      <c r="C55" s="93"/>
      <c r="D55" s="93"/>
      <c r="E55" s="93"/>
      <c r="F55" s="93"/>
      <c r="G55" s="93"/>
      <c r="H55" s="93"/>
      <c r="I55" s="93"/>
      <c r="J55" s="93"/>
      <c r="K55" s="94"/>
    </row>
    <row r="56" spans="1:12" s="2" customFormat="1" ht="25" customHeight="1">
      <c r="A56" s="75" t="s">
        <v>14</v>
      </c>
      <c r="B56" s="76"/>
      <c r="C56" s="76"/>
      <c r="D56" s="76"/>
      <c r="E56" s="76"/>
      <c r="F56" s="76"/>
      <c r="G56" s="76"/>
      <c r="H56" s="76"/>
      <c r="I56" s="76"/>
      <c r="J56" s="76"/>
      <c r="K56" s="125"/>
    </row>
    <row r="57" spans="1:12" s="2" customFormat="1" ht="20.5" customHeight="1">
      <c r="A57" s="19">
        <v>1</v>
      </c>
      <c r="B57" s="92"/>
      <c r="C57" s="93"/>
      <c r="D57" s="93"/>
      <c r="E57" s="93"/>
      <c r="F57" s="93"/>
      <c r="G57" s="93"/>
      <c r="H57" s="93"/>
      <c r="I57" s="93"/>
      <c r="J57" s="93"/>
      <c r="K57" s="94"/>
    </row>
    <row r="58" spans="1:12" s="2" customFormat="1" ht="20.5" customHeight="1">
      <c r="A58" s="19">
        <v>2</v>
      </c>
      <c r="B58" s="105"/>
      <c r="C58" s="105"/>
      <c r="D58" s="105"/>
      <c r="E58" s="105"/>
      <c r="F58" s="105"/>
      <c r="G58" s="105"/>
      <c r="H58" s="105"/>
      <c r="I58" s="105"/>
      <c r="J58" s="105"/>
      <c r="K58" s="106"/>
    </row>
    <row r="59" spans="1:12" s="2" customFormat="1" ht="20.5" customHeight="1">
      <c r="A59" s="19">
        <v>3</v>
      </c>
      <c r="B59" s="105"/>
      <c r="C59" s="105"/>
      <c r="D59" s="105"/>
      <c r="E59" s="105"/>
      <c r="F59" s="105"/>
      <c r="G59" s="105"/>
      <c r="H59" s="105"/>
      <c r="I59" s="105"/>
      <c r="J59" s="105"/>
      <c r="K59" s="106"/>
    </row>
    <row r="60" spans="1:12" s="2" customFormat="1" ht="20.5" customHeight="1">
      <c r="A60" s="19">
        <v>4</v>
      </c>
      <c r="B60" s="105"/>
      <c r="C60" s="105"/>
      <c r="D60" s="105"/>
      <c r="E60" s="105"/>
      <c r="F60" s="105"/>
      <c r="G60" s="105"/>
      <c r="H60" s="105"/>
      <c r="I60" s="105"/>
      <c r="J60" s="105"/>
      <c r="K60" s="106"/>
    </row>
    <row r="61" spans="1:12" s="2" customFormat="1" ht="25.5" customHeight="1">
      <c r="A61" s="36" t="s">
        <v>7</v>
      </c>
      <c r="B61" s="91"/>
      <c r="C61" s="107" t="s">
        <v>33</v>
      </c>
      <c r="D61" s="108"/>
      <c r="E61" s="109"/>
      <c r="F61" s="11" t="s">
        <v>3</v>
      </c>
      <c r="G61" s="110"/>
      <c r="H61" s="111"/>
      <c r="I61" s="112"/>
      <c r="J61" s="113" t="s">
        <v>17</v>
      </c>
      <c r="K61" s="114"/>
      <c r="L61" s="6"/>
    </row>
    <row r="62" spans="1:12" s="2" customFormat="1" ht="23.25" customHeight="1">
      <c r="A62" s="85" t="s">
        <v>39</v>
      </c>
      <c r="B62" s="86"/>
      <c r="C62" s="86"/>
      <c r="D62" s="86"/>
      <c r="E62" s="86"/>
      <c r="F62" s="20" t="s">
        <v>8</v>
      </c>
      <c r="G62" s="87" t="s">
        <v>33</v>
      </c>
      <c r="H62" s="88"/>
      <c r="I62" s="89"/>
      <c r="J62" s="86" t="s">
        <v>39</v>
      </c>
      <c r="K62" s="90"/>
    </row>
    <row r="63" spans="1:12" ht="20.5" customHeight="1" thickBot="1">
      <c r="A63" s="33" t="s">
        <v>36</v>
      </c>
      <c r="B63" s="34"/>
      <c r="C63" s="34"/>
      <c r="D63" s="34"/>
      <c r="E63" s="34"/>
      <c r="F63" s="34"/>
      <c r="G63" s="34"/>
      <c r="H63" s="34"/>
      <c r="I63" s="34"/>
      <c r="J63" s="34"/>
      <c r="K63" s="35"/>
    </row>
  </sheetData>
  <sheetProtection selectLockedCells="1"/>
  <protectedRanges>
    <protectedRange password="CF7A" sqref="A41:C41 A11:H13 A15:A40 A14:E14 B40:F40 J10:O10 C6:F6 H14:H40 B15:E39" name="Range1"/>
  </protectedRanges>
  <dataConsolidate/>
  <mergeCells count="149">
    <mergeCell ref="B39:C39"/>
    <mergeCell ref="D39:E39"/>
    <mergeCell ref="G39:H39"/>
    <mergeCell ref="B37:C37"/>
    <mergeCell ref="D37:E37"/>
    <mergeCell ref="G37:H37"/>
    <mergeCell ref="B38:C38"/>
    <mergeCell ref="D38:E38"/>
    <mergeCell ref="G38:H38"/>
    <mergeCell ref="B35:C35"/>
    <mergeCell ref="D35:E35"/>
    <mergeCell ref="G35:H35"/>
    <mergeCell ref="B36:C36"/>
    <mergeCell ref="D36:E36"/>
    <mergeCell ref="G36:H36"/>
    <mergeCell ref="B33:C33"/>
    <mergeCell ref="D33:E33"/>
    <mergeCell ref="G33:H33"/>
    <mergeCell ref="B34:C34"/>
    <mergeCell ref="D34:E34"/>
    <mergeCell ref="G34:H34"/>
    <mergeCell ref="B31:C31"/>
    <mergeCell ref="D31:E31"/>
    <mergeCell ref="G31:H31"/>
    <mergeCell ref="B32:C32"/>
    <mergeCell ref="D32:E32"/>
    <mergeCell ref="G32:H32"/>
    <mergeCell ref="B29:C29"/>
    <mergeCell ref="D29:E29"/>
    <mergeCell ref="G29:H29"/>
    <mergeCell ref="B30:C30"/>
    <mergeCell ref="D30:E30"/>
    <mergeCell ref="G30:H30"/>
    <mergeCell ref="B27:C27"/>
    <mergeCell ref="D27:E27"/>
    <mergeCell ref="G27:H27"/>
    <mergeCell ref="B28:C28"/>
    <mergeCell ref="D28:E28"/>
    <mergeCell ref="G28:H28"/>
    <mergeCell ref="B25:C25"/>
    <mergeCell ref="D25:E25"/>
    <mergeCell ref="G25:H25"/>
    <mergeCell ref="B26:C26"/>
    <mergeCell ref="D26:E26"/>
    <mergeCell ref="G26:H26"/>
    <mergeCell ref="B23:C23"/>
    <mergeCell ref="D23:E23"/>
    <mergeCell ref="G23:H23"/>
    <mergeCell ref="B24:C24"/>
    <mergeCell ref="D24:E24"/>
    <mergeCell ref="G24:H24"/>
    <mergeCell ref="B21:C21"/>
    <mergeCell ref="D21:E21"/>
    <mergeCell ref="G21:H21"/>
    <mergeCell ref="B22:C22"/>
    <mergeCell ref="D22:E22"/>
    <mergeCell ref="G22:H22"/>
    <mergeCell ref="G19:H19"/>
    <mergeCell ref="B20:C20"/>
    <mergeCell ref="D20:E20"/>
    <mergeCell ref="G20:H20"/>
    <mergeCell ref="B17:C17"/>
    <mergeCell ref="D17:E17"/>
    <mergeCell ref="G17:H17"/>
    <mergeCell ref="B18:C18"/>
    <mergeCell ref="D18:E18"/>
    <mergeCell ref="G18:H18"/>
    <mergeCell ref="B53:K53"/>
    <mergeCell ref="A44:K44"/>
    <mergeCell ref="I43:K43"/>
    <mergeCell ref="A42:B42"/>
    <mergeCell ref="D42:F42"/>
    <mergeCell ref="G42:H42"/>
    <mergeCell ref="J9:K9"/>
    <mergeCell ref="C8:F8"/>
    <mergeCell ref="G6:G8"/>
    <mergeCell ref="B16:C16"/>
    <mergeCell ref="D16:E16"/>
    <mergeCell ref="G13:H13"/>
    <mergeCell ref="G14:H14"/>
    <mergeCell ref="G15:H15"/>
    <mergeCell ref="G16:H16"/>
    <mergeCell ref="D13:E13"/>
    <mergeCell ref="B14:C14"/>
    <mergeCell ref="D14:E14"/>
    <mergeCell ref="A8:B8"/>
    <mergeCell ref="H8:K8"/>
    <mergeCell ref="B15:C15"/>
    <mergeCell ref="D15:E15"/>
    <mergeCell ref="B19:C19"/>
    <mergeCell ref="D19:E19"/>
    <mergeCell ref="B58:K58"/>
    <mergeCell ref="B59:K59"/>
    <mergeCell ref="B60:K60"/>
    <mergeCell ref="C61:E61"/>
    <mergeCell ref="G61:I61"/>
    <mergeCell ref="J61:K61"/>
    <mergeCell ref="C4:F4"/>
    <mergeCell ref="G4:H4"/>
    <mergeCell ref="A1:K1"/>
    <mergeCell ref="C3:F3"/>
    <mergeCell ref="G3:H3"/>
    <mergeCell ref="A2:K2"/>
    <mergeCell ref="A4:B4"/>
    <mergeCell ref="A3:B3"/>
    <mergeCell ref="A56:K56"/>
    <mergeCell ref="B46:K46"/>
    <mergeCell ref="B47:K47"/>
    <mergeCell ref="B49:K49"/>
    <mergeCell ref="A50:K50"/>
    <mergeCell ref="B48:K48"/>
    <mergeCell ref="B51:K51"/>
    <mergeCell ref="B52:K52"/>
    <mergeCell ref="B54:K54"/>
    <mergeCell ref="B55:K55"/>
    <mergeCell ref="A5:B5"/>
    <mergeCell ref="A7:B7"/>
    <mergeCell ref="A6:B6"/>
    <mergeCell ref="C5:E5"/>
    <mergeCell ref="G5:I5"/>
    <mergeCell ref="H6:K6"/>
    <mergeCell ref="H7:K7"/>
    <mergeCell ref="C7:D7"/>
    <mergeCell ref="E7:F7"/>
    <mergeCell ref="C6:F6"/>
    <mergeCell ref="A63:K63"/>
    <mergeCell ref="A9:B9"/>
    <mergeCell ref="A10:B10"/>
    <mergeCell ref="A12:H12"/>
    <mergeCell ref="C9:F9"/>
    <mergeCell ref="G9:I9"/>
    <mergeCell ref="C10:F10"/>
    <mergeCell ref="G10:I10"/>
    <mergeCell ref="J10:K10"/>
    <mergeCell ref="A11:G11"/>
    <mergeCell ref="I11:K42"/>
    <mergeCell ref="B13:C13"/>
    <mergeCell ref="B45:K45"/>
    <mergeCell ref="B40:C40"/>
    <mergeCell ref="D40:E40"/>
    <mergeCell ref="A41:C41"/>
    <mergeCell ref="D41:H41"/>
    <mergeCell ref="A43:H43"/>
    <mergeCell ref="G40:H40"/>
    <mergeCell ref="A62:E62"/>
    <mergeCell ref="G62:I62"/>
    <mergeCell ref="J62:K62"/>
    <mergeCell ref="A61:B61"/>
    <mergeCell ref="B57:K57"/>
  </mergeCells>
  <printOptions horizontalCentered="1" verticalCentered="1"/>
  <pageMargins left="0" right="0" top="0" bottom="0" header="0.3" footer="0.3"/>
  <pageSetup paperSize="9" scale="6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36" r:id="rId4" name="Check Box 12">
              <controlPr defaultSize="0" autoFill="0" autoLine="0" autoPict="0">
                <anchor moveWithCells="1">
                  <from>
                    <xdr:col>10</xdr:col>
                    <xdr:colOff>152400</xdr:colOff>
                    <xdr:row>60</xdr:row>
                    <xdr:rowOff>31750</xdr:rowOff>
                  </from>
                  <to>
                    <xdr:col>10</xdr:col>
                    <xdr:colOff>717550</xdr:colOff>
                    <xdr:row>60</xdr:row>
                    <xdr:rowOff>171450</xdr:rowOff>
                  </to>
                </anchor>
              </controlPr>
            </control>
          </mc:Choice>
        </mc:AlternateContent>
        <mc:AlternateContent xmlns:mc="http://schemas.openxmlformats.org/markup-compatibility/2006">
          <mc:Choice Requires="x14">
            <control shapeId="1037" r:id="rId5" name="Check Box 13">
              <controlPr defaultSize="0" autoFill="0" autoLine="0" autoPict="0">
                <anchor moveWithCells="1">
                  <from>
                    <xdr:col>10</xdr:col>
                    <xdr:colOff>660400</xdr:colOff>
                    <xdr:row>60</xdr:row>
                    <xdr:rowOff>31750</xdr:rowOff>
                  </from>
                  <to>
                    <xdr:col>10</xdr:col>
                    <xdr:colOff>1219200</xdr:colOff>
                    <xdr:row>60</xdr:row>
                    <xdr:rowOff>171450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FFD060-AFAF-4A93-B1BE-FC4A3296DB09}">
  <dimension ref="A1:R48"/>
  <sheetViews>
    <sheetView tabSelected="1" zoomScale="70" zoomScaleNormal="70" zoomScaleSheetLayoutView="80" workbookViewId="0">
      <selection activeCell="G13" sqref="G13:H13"/>
    </sheetView>
  </sheetViews>
  <sheetFormatPr defaultColWidth="9" defaultRowHeight="15.5"/>
  <cols>
    <col min="1" max="1" width="6.33203125" style="4" customWidth="1"/>
    <col min="2" max="2" width="21.25" style="4" customWidth="1"/>
    <col min="3" max="3" width="9.83203125" style="4" customWidth="1"/>
    <col min="4" max="4" width="5.25" style="5" customWidth="1"/>
    <col min="5" max="5" width="8.83203125" style="5" customWidth="1"/>
    <col min="6" max="6" width="13.33203125" style="5" customWidth="1"/>
    <col min="7" max="7" width="11.58203125" style="5" customWidth="1"/>
    <col min="8" max="8" width="2.08203125" style="5" customWidth="1"/>
    <col min="9" max="9" width="11.83203125" style="5" customWidth="1"/>
    <col min="10" max="10" width="14.08203125" style="5" customWidth="1"/>
    <col min="11" max="11" width="19.33203125" style="5" customWidth="1"/>
    <col min="12" max="12" width="19.58203125" style="5" customWidth="1"/>
    <col min="13" max="13" width="12.58203125" style="5" customWidth="1"/>
    <col min="14" max="16384" width="9" style="5"/>
  </cols>
  <sheetData>
    <row r="1" spans="1:18" ht="30.65" customHeight="1">
      <c r="A1" s="205" t="s">
        <v>21</v>
      </c>
      <c r="B1" s="206"/>
      <c r="C1" s="206"/>
      <c r="D1" s="206"/>
      <c r="E1" s="206"/>
      <c r="F1" s="206"/>
      <c r="G1" s="206"/>
      <c r="H1" s="206"/>
      <c r="I1" s="206"/>
      <c r="J1" s="206"/>
      <c r="K1" s="206"/>
      <c r="L1" s="207"/>
    </row>
    <row r="2" spans="1:18" s="1" customFormat="1" ht="41.15" customHeight="1">
      <c r="A2" s="122"/>
      <c r="B2" s="123"/>
      <c r="C2" s="123"/>
      <c r="D2" s="123"/>
      <c r="E2" s="123"/>
      <c r="F2" s="123"/>
      <c r="G2" s="123"/>
      <c r="H2" s="123"/>
      <c r="I2" s="123"/>
      <c r="J2" s="123"/>
      <c r="K2" s="123"/>
      <c r="L2" s="124"/>
    </row>
    <row r="3" spans="1:18" s="2" customFormat="1" ht="39.65" customHeight="1">
      <c r="A3" s="75" t="s">
        <v>2</v>
      </c>
      <c r="B3" s="76"/>
      <c r="C3" s="120"/>
      <c r="D3" s="120"/>
      <c r="E3" s="120"/>
      <c r="F3" s="120"/>
      <c r="G3" s="147" t="s">
        <v>77</v>
      </c>
      <c r="H3" s="41"/>
      <c r="I3" s="42"/>
      <c r="J3" s="12" t="s">
        <v>28</v>
      </c>
      <c r="K3" s="12" t="s">
        <v>30</v>
      </c>
      <c r="L3" s="13" t="s">
        <v>32</v>
      </c>
    </row>
    <row r="4" spans="1:18" s="2" customFormat="1" ht="30" customHeight="1">
      <c r="A4" s="75" t="s">
        <v>4</v>
      </c>
      <c r="B4" s="76"/>
      <c r="C4" s="96"/>
      <c r="D4" s="96"/>
      <c r="E4" s="96"/>
      <c r="F4" s="96"/>
      <c r="G4" s="110" t="s">
        <v>29</v>
      </c>
      <c r="H4" s="111"/>
      <c r="I4" s="112"/>
      <c r="J4" s="8" t="s">
        <v>29</v>
      </c>
      <c r="K4" s="8" t="s">
        <v>29</v>
      </c>
      <c r="L4" s="9" t="s">
        <v>29</v>
      </c>
    </row>
    <row r="5" spans="1:18" s="2" customFormat="1" ht="30" customHeight="1">
      <c r="A5" s="75" t="s">
        <v>79</v>
      </c>
      <c r="B5" s="76"/>
      <c r="C5" s="96"/>
      <c r="D5" s="96"/>
      <c r="E5" s="96"/>
      <c r="F5" s="96"/>
      <c r="G5" s="204" t="s">
        <v>9</v>
      </c>
      <c r="H5" s="204"/>
      <c r="I5" s="204"/>
      <c r="J5" s="21"/>
      <c r="K5" s="21"/>
      <c r="L5" s="22"/>
    </row>
    <row r="6" spans="1:18" s="2" customFormat="1" ht="30" customHeight="1">
      <c r="A6" s="75" t="s">
        <v>11</v>
      </c>
      <c r="B6" s="95"/>
      <c r="C6" s="104" t="s">
        <v>35</v>
      </c>
      <c r="D6" s="104"/>
      <c r="E6" s="104"/>
      <c r="F6" s="104"/>
      <c r="G6" s="121" t="s">
        <v>75</v>
      </c>
      <c r="H6" s="121"/>
      <c r="I6" s="121"/>
      <c r="J6" s="100"/>
      <c r="K6" s="101"/>
      <c r="L6" s="102"/>
      <c r="Q6" s="2" t="s">
        <v>89</v>
      </c>
      <c r="R6" s="2" t="s">
        <v>88</v>
      </c>
    </row>
    <row r="7" spans="1:18" s="2" customFormat="1" ht="30" customHeight="1">
      <c r="A7" s="75" t="s">
        <v>5</v>
      </c>
      <c r="B7" s="76"/>
      <c r="C7" s="139" t="s">
        <v>82</v>
      </c>
      <c r="D7" s="140"/>
      <c r="E7" s="140"/>
      <c r="F7" s="141"/>
      <c r="G7" s="121" t="s">
        <v>78</v>
      </c>
      <c r="H7" s="121"/>
      <c r="I7" s="121"/>
      <c r="J7" s="46"/>
      <c r="K7" s="47"/>
      <c r="L7" s="138"/>
      <c r="P7" s="2" t="s">
        <v>93</v>
      </c>
      <c r="Q7" s="29">
        <f>I13</f>
        <v>0.65</v>
      </c>
      <c r="R7" s="29">
        <f>K13</f>
        <v>0</v>
      </c>
    </row>
    <row r="8" spans="1:18" s="2" customFormat="1" ht="89.15" customHeight="1">
      <c r="A8" s="197" t="s">
        <v>85</v>
      </c>
      <c r="B8" s="198"/>
      <c r="C8" s="201" t="s">
        <v>87</v>
      </c>
      <c r="D8" s="202"/>
      <c r="E8" s="202"/>
      <c r="F8" s="202"/>
      <c r="G8" s="202"/>
      <c r="H8" s="202"/>
      <c r="I8" s="202"/>
      <c r="J8" s="202"/>
      <c r="K8" s="202"/>
      <c r="L8" s="210"/>
      <c r="P8" s="2" t="s">
        <v>94</v>
      </c>
      <c r="Q8" s="29">
        <f>I14</f>
        <v>1</v>
      </c>
      <c r="R8" s="29">
        <f>K14</f>
        <v>0</v>
      </c>
    </row>
    <row r="9" spans="1:18" s="2" customFormat="1" ht="98.25" customHeight="1">
      <c r="A9" s="36" t="s">
        <v>76</v>
      </c>
      <c r="B9" s="37"/>
      <c r="C9" s="201" t="s">
        <v>86</v>
      </c>
      <c r="D9" s="202"/>
      <c r="E9" s="202"/>
      <c r="F9" s="202"/>
      <c r="G9" s="202"/>
      <c r="H9" s="202"/>
      <c r="I9" s="202"/>
      <c r="J9" s="202"/>
      <c r="K9" s="202"/>
      <c r="L9" s="210"/>
      <c r="P9" s="2" t="s">
        <v>95</v>
      </c>
      <c r="Q9" s="29">
        <f>I15</f>
        <v>1</v>
      </c>
      <c r="R9" s="29">
        <f>K15</f>
        <v>0</v>
      </c>
    </row>
    <row r="10" spans="1:18" s="2" customFormat="1" ht="41.25" customHeight="1">
      <c r="A10" s="197" t="s">
        <v>101</v>
      </c>
      <c r="B10" s="198"/>
      <c r="C10" s="199" t="s">
        <v>42</v>
      </c>
      <c r="D10" s="200"/>
      <c r="E10" s="200"/>
      <c r="F10" s="200"/>
      <c r="G10" s="76" t="s">
        <v>80</v>
      </c>
      <c r="H10" s="76"/>
      <c r="I10" s="77"/>
      <c r="J10" s="201" t="s">
        <v>100</v>
      </c>
      <c r="K10" s="202"/>
      <c r="L10" s="203"/>
      <c r="P10" s="2" t="s">
        <v>96</v>
      </c>
      <c r="Q10" s="29">
        <f>I16</f>
        <v>1</v>
      </c>
      <c r="R10" s="29">
        <f>K16</f>
        <v>0</v>
      </c>
    </row>
    <row r="11" spans="1:18" s="2" customFormat="1" ht="22" customHeight="1">
      <c r="A11" s="150" t="s">
        <v>83</v>
      </c>
      <c r="B11" s="151"/>
      <c r="C11" s="151"/>
      <c r="D11" s="151"/>
      <c r="E11" s="151"/>
      <c r="F11" s="151"/>
      <c r="G11" s="151"/>
      <c r="H11" s="151"/>
      <c r="I11" s="151"/>
      <c r="J11" s="151"/>
      <c r="K11" s="151"/>
      <c r="L11" s="152"/>
    </row>
    <row r="12" spans="1:18" s="2" customFormat="1" ht="34.5" customHeight="1">
      <c r="A12" s="10" t="s">
        <v>0</v>
      </c>
      <c r="B12" s="67" t="s">
        <v>1</v>
      </c>
      <c r="C12" s="68"/>
      <c r="D12" s="147" t="s">
        <v>71</v>
      </c>
      <c r="E12" s="42"/>
      <c r="F12" s="12" t="s">
        <v>73</v>
      </c>
      <c r="G12" s="147" t="s">
        <v>72</v>
      </c>
      <c r="H12" s="42"/>
      <c r="I12" s="12" t="s">
        <v>83</v>
      </c>
      <c r="J12" s="12" t="s">
        <v>74</v>
      </c>
      <c r="K12" s="12" t="s">
        <v>98</v>
      </c>
      <c r="L12" s="13" t="s">
        <v>99</v>
      </c>
    </row>
    <row r="13" spans="1:18" s="2" customFormat="1" ht="100.5" customHeight="1">
      <c r="A13" s="31">
        <v>1</v>
      </c>
      <c r="B13" s="180" t="s">
        <v>90</v>
      </c>
      <c r="C13" s="181"/>
      <c r="D13" s="195">
        <v>2</v>
      </c>
      <c r="E13" s="196"/>
      <c r="F13" s="23">
        <v>0</v>
      </c>
      <c r="G13" s="184">
        <v>0</v>
      </c>
      <c r="H13" s="185"/>
      <c r="I13" s="24">
        <v>0.65</v>
      </c>
      <c r="J13" s="25" t="str">
        <f>IF(I13=0%,"",IF(I13&gt;97%,"Excellent",IF(I13&gt;95%,"Good",IF(I13&gt;=90%,"Fair",IF(I13&lt;=89%,"Poor")))))</f>
        <v>Poor</v>
      </c>
      <c r="K13" s="24">
        <v>0</v>
      </c>
      <c r="L13" s="28" t="str">
        <f>IF(K13="", "", IF(K13&gt;0.7, "Pass", "Fail"))</f>
        <v>Fail</v>
      </c>
    </row>
    <row r="14" spans="1:18" s="2" customFormat="1" ht="104" customHeight="1">
      <c r="A14" s="31">
        <v>2</v>
      </c>
      <c r="B14" s="180" t="s">
        <v>91</v>
      </c>
      <c r="C14" s="181" t="s">
        <v>46</v>
      </c>
      <c r="D14" s="195">
        <v>33</v>
      </c>
      <c r="E14" s="196"/>
      <c r="F14" s="23">
        <v>50</v>
      </c>
      <c r="G14" s="184">
        <v>13</v>
      </c>
      <c r="H14" s="185"/>
      <c r="I14" s="24">
        <v>1</v>
      </c>
      <c r="J14" s="25" t="str">
        <f t="shared" ref="J14:J17" si="0">IF(I14=0%,"",IF(I14&gt;97%,"Excellent",IF(I14&gt;95%,"Good",IF(I14&gt;=90%,"Fair",IF(I14&lt;=89%,"Poor")))))</f>
        <v>Excellent</v>
      </c>
      <c r="K14" s="24">
        <v>0</v>
      </c>
      <c r="L14" s="28" t="str">
        <f>IF(K14="", "", IF(K14&gt;0.7, "Pass", "Fail"))</f>
        <v>Fail</v>
      </c>
    </row>
    <row r="15" spans="1:18" s="2" customFormat="1" ht="106.5" customHeight="1">
      <c r="A15" s="31">
        <v>3</v>
      </c>
      <c r="B15" s="180" t="s">
        <v>97</v>
      </c>
      <c r="C15" s="181" t="s">
        <v>47</v>
      </c>
      <c r="D15" s="182">
        <v>0</v>
      </c>
      <c r="E15" s="183"/>
      <c r="F15" s="23">
        <v>2</v>
      </c>
      <c r="G15" s="184">
        <v>1</v>
      </c>
      <c r="H15" s="185"/>
      <c r="I15" s="24">
        <v>1</v>
      </c>
      <c r="J15" s="25" t="str">
        <f t="shared" si="0"/>
        <v>Excellent</v>
      </c>
      <c r="K15" s="24">
        <v>0</v>
      </c>
      <c r="L15" s="28" t="str">
        <f>IF(K15="", "", IF(K15&gt;0.7, "Pass", "Fail"))</f>
        <v>Fail</v>
      </c>
    </row>
    <row r="16" spans="1:18" s="2" customFormat="1" ht="114" customHeight="1">
      <c r="A16" s="31">
        <v>4</v>
      </c>
      <c r="B16" s="180" t="s">
        <v>92</v>
      </c>
      <c r="C16" s="181" t="s">
        <v>48</v>
      </c>
      <c r="D16" s="182">
        <v>18</v>
      </c>
      <c r="E16" s="183"/>
      <c r="F16" s="23">
        <v>10</v>
      </c>
      <c r="G16" s="184">
        <v>4</v>
      </c>
      <c r="H16" s="185"/>
      <c r="I16" s="24">
        <v>1</v>
      </c>
      <c r="J16" s="25" t="str">
        <f t="shared" si="0"/>
        <v>Excellent</v>
      </c>
      <c r="K16" s="24">
        <v>0</v>
      </c>
      <c r="L16" s="28" t="str">
        <f>IF(K16="", "", IF(K16&gt;0.7, "Pass", "Fail"))</f>
        <v>Fail</v>
      </c>
    </row>
    <row r="17" spans="1:12" s="2" customFormat="1" ht="25.5" customHeight="1">
      <c r="A17" s="15"/>
      <c r="B17" s="166" t="s">
        <v>10</v>
      </c>
      <c r="C17" s="166"/>
      <c r="D17" s="167">
        <f>SUM(D13:E16)</f>
        <v>53</v>
      </c>
      <c r="E17" s="168"/>
      <c r="F17" s="26">
        <f>SUM(F13:F16)</f>
        <v>62</v>
      </c>
      <c r="G17" s="169">
        <f>SUM(G13:H16)</f>
        <v>18</v>
      </c>
      <c r="H17" s="170"/>
      <c r="I17" s="27">
        <f>AVERAGE(I13:I16)</f>
        <v>0.91249999999999998</v>
      </c>
      <c r="J17" s="25" t="str">
        <f t="shared" si="0"/>
        <v>Fair</v>
      </c>
      <c r="K17" s="27">
        <f>AVERAGE(K13:K16)</f>
        <v>0</v>
      </c>
      <c r="L17" s="30" t="str">
        <f>IF(K17="", "", IF(K17&gt;0.7, "PASS", "FAIL"))</f>
        <v>FAIL</v>
      </c>
    </row>
    <row r="18" spans="1:12" s="2" customFormat="1" ht="25.5" customHeight="1">
      <c r="A18" s="38" t="s">
        <v>26</v>
      </c>
      <c r="B18" s="39"/>
      <c r="C18" s="39"/>
      <c r="D18" s="208"/>
      <c r="E18" s="208"/>
      <c r="F18" s="208"/>
      <c r="G18" s="208"/>
      <c r="H18" s="208"/>
      <c r="I18" s="208"/>
      <c r="J18" s="171"/>
      <c r="K18" s="172"/>
      <c r="L18" s="173"/>
    </row>
    <row r="19" spans="1:12" s="2" customFormat="1" ht="25.5" customHeight="1">
      <c r="A19" s="137" t="s">
        <v>27</v>
      </c>
      <c r="B19" s="121"/>
      <c r="C19" s="121"/>
      <c r="D19" s="209"/>
      <c r="E19" s="209"/>
      <c r="F19" s="209"/>
      <c r="G19" s="209"/>
      <c r="H19" s="209"/>
      <c r="I19" s="209"/>
      <c r="J19" s="174"/>
      <c r="K19" s="175"/>
      <c r="L19" s="176"/>
    </row>
    <row r="20" spans="1:12" s="2" customFormat="1" ht="25.5" customHeight="1">
      <c r="A20" s="186" t="s">
        <v>74</v>
      </c>
      <c r="B20" s="187"/>
      <c r="C20" s="187"/>
      <c r="D20" s="187"/>
      <c r="E20" s="187"/>
      <c r="F20" s="187"/>
      <c r="G20" s="187"/>
      <c r="H20" s="187"/>
      <c r="I20" s="188"/>
      <c r="J20" s="174"/>
      <c r="K20" s="175"/>
      <c r="L20" s="176"/>
    </row>
    <row r="21" spans="1:12" s="2" customFormat="1" ht="25.5" customHeight="1">
      <c r="A21" s="189" t="s">
        <v>84</v>
      </c>
      <c r="B21" s="190"/>
      <c r="C21" s="190"/>
      <c r="D21" s="190"/>
      <c r="E21" s="190"/>
      <c r="F21" s="190"/>
      <c r="G21" s="190"/>
      <c r="H21" s="190"/>
      <c r="I21" s="191"/>
      <c r="J21" s="174"/>
      <c r="K21" s="175"/>
      <c r="L21" s="176"/>
    </row>
    <row r="22" spans="1:12" s="2" customFormat="1" ht="25.5" customHeight="1">
      <c r="A22" s="192"/>
      <c r="B22" s="193"/>
      <c r="C22" s="193"/>
      <c r="D22" s="193"/>
      <c r="E22" s="193"/>
      <c r="F22" s="193"/>
      <c r="G22" s="193"/>
      <c r="H22" s="193"/>
      <c r="I22" s="194"/>
      <c r="J22" s="174"/>
      <c r="K22" s="175"/>
      <c r="L22" s="176"/>
    </row>
    <row r="23" spans="1:12" s="2" customFormat="1" ht="25.5" customHeight="1">
      <c r="A23" s="192"/>
      <c r="B23" s="193"/>
      <c r="C23" s="193"/>
      <c r="D23" s="193"/>
      <c r="E23" s="193"/>
      <c r="F23" s="193"/>
      <c r="G23" s="193"/>
      <c r="H23" s="193"/>
      <c r="I23" s="194"/>
      <c r="J23" s="174"/>
      <c r="K23" s="175"/>
      <c r="L23" s="176"/>
    </row>
    <row r="24" spans="1:12" s="2" customFormat="1" ht="25.5" customHeight="1">
      <c r="A24" s="154" t="str">
        <f>L17</f>
        <v>FAIL</v>
      </c>
      <c r="B24" s="155"/>
      <c r="C24" s="155"/>
      <c r="D24" s="155"/>
      <c r="E24" s="155"/>
      <c r="F24" s="155"/>
      <c r="G24" s="155"/>
      <c r="H24" s="155"/>
      <c r="I24" s="156"/>
      <c r="J24" s="174"/>
      <c r="K24" s="175"/>
      <c r="L24" s="176"/>
    </row>
    <row r="25" spans="1:12" s="2" customFormat="1" ht="25.5" customHeight="1">
      <c r="A25" s="157"/>
      <c r="B25" s="158"/>
      <c r="C25" s="158"/>
      <c r="D25" s="158"/>
      <c r="E25" s="158"/>
      <c r="F25" s="158"/>
      <c r="G25" s="158"/>
      <c r="H25" s="158"/>
      <c r="I25" s="159"/>
      <c r="J25" s="174"/>
      <c r="K25" s="175"/>
      <c r="L25" s="176"/>
    </row>
    <row r="26" spans="1:12" s="2" customFormat="1" ht="25.5" customHeight="1">
      <c r="A26" s="157"/>
      <c r="B26" s="158"/>
      <c r="C26" s="158"/>
      <c r="D26" s="158"/>
      <c r="E26" s="158"/>
      <c r="F26" s="158"/>
      <c r="G26" s="158"/>
      <c r="H26" s="158"/>
      <c r="I26" s="159"/>
      <c r="J26" s="174"/>
      <c r="K26" s="175"/>
      <c r="L26" s="176"/>
    </row>
    <row r="27" spans="1:12" s="2" customFormat="1" ht="25.5" customHeight="1">
      <c r="A27" s="160"/>
      <c r="B27" s="161"/>
      <c r="C27" s="161"/>
      <c r="D27" s="161"/>
      <c r="E27" s="161"/>
      <c r="F27" s="161"/>
      <c r="G27" s="161"/>
      <c r="H27" s="161"/>
      <c r="I27" s="162"/>
      <c r="J27" s="177"/>
      <c r="K27" s="178"/>
      <c r="L27" s="179"/>
    </row>
    <row r="28" spans="1:12" s="2" customFormat="1" ht="29.15" customHeight="1">
      <c r="A28" s="163" t="s">
        <v>81</v>
      </c>
      <c r="B28" s="164"/>
      <c r="C28" s="164"/>
      <c r="D28" s="164"/>
      <c r="E28" s="164"/>
      <c r="F28" s="164"/>
      <c r="G28" s="164"/>
      <c r="H28" s="164"/>
      <c r="I28" s="164"/>
      <c r="J28" s="164"/>
      <c r="K28" s="164"/>
      <c r="L28" s="165"/>
    </row>
    <row r="29" spans="1:12" s="2" customFormat="1" ht="25" customHeight="1">
      <c r="A29" s="75" t="s">
        <v>38</v>
      </c>
      <c r="B29" s="76"/>
      <c r="C29" s="76"/>
      <c r="D29" s="76"/>
      <c r="E29" s="76"/>
      <c r="F29" s="76"/>
      <c r="G29" s="76"/>
      <c r="H29" s="76"/>
      <c r="I29" s="76"/>
      <c r="J29" s="76"/>
      <c r="K29" s="76"/>
      <c r="L29" s="125"/>
    </row>
    <row r="30" spans="1:12" s="2" customFormat="1" ht="20.5" customHeight="1">
      <c r="A30" s="19">
        <v>1</v>
      </c>
      <c r="B30" s="69"/>
      <c r="C30" s="70"/>
      <c r="D30" s="70"/>
      <c r="E30" s="70"/>
      <c r="F30" s="70"/>
      <c r="G30" s="70"/>
      <c r="H30" s="70"/>
      <c r="I30" s="70"/>
      <c r="J30" s="70"/>
      <c r="K30" s="70"/>
      <c r="L30" s="71"/>
    </row>
    <row r="31" spans="1:12" s="2" customFormat="1" ht="20.5" customHeight="1">
      <c r="A31" s="19">
        <v>2</v>
      </c>
      <c r="B31" s="92"/>
      <c r="C31" s="93"/>
      <c r="D31" s="93"/>
      <c r="E31" s="93"/>
      <c r="F31" s="93"/>
      <c r="G31" s="93"/>
      <c r="H31" s="93"/>
      <c r="I31" s="93"/>
      <c r="J31" s="93"/>
      <c r="K31" s="93"/>
      <c r="L31" s="94"/>
    </row>
    <row r="32" spans="1:12" s="2" customFormat="1" ht="20.5" customHeight="1">
      <c r="A32" s="19">
        <v>3</v>
      </c>
      <c r="B32" s="69"/>
      <c r="C32" s="93"/>
      <c r="D32" s="93"/>
      <c r="E32" s="93"/>
      <c r="F32" s="93"/>
      <c r="G32" s="93"/>
      <c r="H32" s="93"/>
      <c r="I32" s="93"/>
      <c r="J32" s="93"/>
      <c r="K32" s="93"/>
      <c r="L32" s="94"/>
    </row>
    <row r="33" spans="1:13" s="2" customFormat="1" ht="20.5" customHeight="1">
      <c r="A33" s="19">
        <v>4</v>
      </c>
      <c r="B33" s="129"/>
      <c r="C33" s="130"/>
      <c r="D33" s="130"/>
      <c r="E33" s="130"/>
      <c r="F33" s="130"/>
      <c r="G33" s="130"/>
      <c r="H33" s="130"/>
      <c r="I33" s="130"/>
      <c r="J33" s="130"/>
      <c r="K33" s="130"/>
      <c r="L33" s="131"/>
    </row>
    <row r="34" spans="1:13" s="2" customFormat="1" ht="20.5" customHeight="1">
      <c r="A34" s="19">
        <v>5</v>
      </c>
      <c r="B34" s="126" t="s">
        <v>16</v>
      </c>
      <c r="C34" s="127"/>
      <c r="D34" s="127"/>
      <c r="E34" s="127"/>
      <c r="F34" s="127"/>
      <c r="G34" s="127"/>
      <c r="H34" s="127"/>
      <c r="I34" s="127"/>
      <c r="J34" s="127"/>
      <c r="K34" s="127"/>
      <c r="L34" s="128"/>
    </row>
    <row r="35" spans="1:13" s="2" customFormat="1" ht="25" customHeight="1">
      <c r="A35" s="75" t="s">
        <v>13</v>
      </c>
      <c r="B35" s="76"/>
      <c r="C35" s="76"/>
      <c r="D35" s="76"/>
      <c r="E35" s="76"/>
      <c r="F35" s="76"/>
      <c r="G35" s="76"/>
      <c r="H35" s="76"/>
      <c r="I35" s="76"/>
      <c r="J35" s="76"/>
      <c r="K35" s="76"/>
      <c r="L35" s="125"/>
    </row>
    <row r="36" spans="1:13" s="2" customFormat="1" ht="20.5" customHeight="1">
      <c r="A36" s="19">
        <v>1</v>
      </c>
      <c r="B36" s="92"/>
      <c r="C36" s="93"/>
      <c r="D36" s="93"/>
      <c r="E36" s="93"/>
      <c r="F36" s="93"/>
      <c r="G36" s="93"/>
      <c r="H36" s="93"/>
      <c r="I36" s="93"/>
      <c r="J36" s="93"/>
      <c r="K36" s="93"/>
      <c r="L36" s="94"/>
    </row>
    <row r="37" spans="1:13" s="2" customFormat="1" ht="20.5" customHeight="1">
      <c r="A37" s="19">
        <v>2</v>
      </c>
      <c r="B37" s="92"/>
      <c r="C37" s="93"/>
      <c r="D37" s="93"/>
      <c r="E37" s="93"/>
      <c r="F37" s="93"/>
      <c r="G37" s="93"/>
      <c r="H37" s="93"/>
      <c r="I37" s="93"/>
      <c r="J37" s="93"/>
      <c r="K37" s="93"/>
      <c r="L37" s="94"/>
    </row>
    <row r="38" spans="1:13" s="2" customFormat="1" ht="20.5" customHeight="1">
      <c r="A38" s="19">
        <v>3</v>
      </c>
      <c r="B38" s="132"/>
      <c r="C38" s="133"/>
      <c r="D38" s="133"/>
      <c r="E38" s="133"/>
      <c r="F38" s="133"/>
      <c r="G38" s="133"/>
      <c r="H38" s="133"/>
      <c r="I38" s="133"/>
      <c r="J38" s="133"/>
      <c r="K38" s="133"/>
      <c r="L38" s="134"/>
    </row>
    <row r="39" spans="1:13" s="2" customFormat="1" ht="20.5" customHeight="1">
      <c r="A39" s="19">
        <v>4</v>
      </c>
      <c r="B39" s="92"/>
      <c r="C39" s="93"/>
      <c r="D39" s="93"/>
      <c r="E39" s="93"/>
      <c r="F39" s="93"/>
      <c r="G39" s="93"/>
      <c r="H39" s="93"/>
      <c r="I39" s="93"/>
      <c r="J39" s="93"/>
      <c r="K39" s="93"/>
      <c r="L39" s="94"/>
    </row>
    <row r="40" spans="1:13" s="2" customFormat="1" ht="20.5" customHeight="1">
      <c r="A40" s="19">
        <v>5</v>
      </c>
      <c r="B40" s="92" t="s">
        <v>6</v>
      </c>
      <c r="C40" s="93"/>
      <c r="D40" s="93"/>
      <c r="E40" s="93"/>
      <c r="F40" s="93"/>
      <c r="G40" s="93"/>
      <c r="H40" s="93"/>
      <c r="I40" s="93"/>
      <c r="J40" s="93"/>
      <c r="K40" s="93"/>
      <c r="L40" s="94"/>
    </row>
    <row r="41" spans="1:13" s="2" customFormat="1" ht="25" customHeight="1">
      <c r="A41" s="75" t="s">
        <v>14</v>
      </c>
      <c r="B41" s="76"/>
      <c r="C41" s="76"/>
      <c r="D41" s="76"/>
      <c r="E41" s="76"/>
      <c r="F41" s="76"/>
      <c r="G41" s="76"/>
      <c r="H41" s="76"/>
      <c r="I41" s="76"/>
      <c r="J41" s="76"/>
      <c r="K41" s="76"/>
      <c r="L41" s="125"/>
    </row>
    <row r="42" spans="1:13" s="2" customFormat="1" ht="20.5" customHeight="1">
      <c r="A42" s="19">
        <v>1</v>
      </c>
      <c r="B42" s="92"/>
      <c r="C42" s="93"/>
      <c r="D42" s="93"/>
      <c r="E42" s="93"/>
      <c r="F42" s="93"/>
      <c r="G42" s="93"/>
      <c r="H42" s="93"/>
      <c r="I42" s="93"/>
      <c r="J42" s="93"/>
      <c r="K42" s="93"/>
      <c r="L42" s="94"/>
    </row>
    <row r="43" spans="1:13" s="2" customFormat="1" ht="20.5" customHeight="1">
      <c r="A43" s="19">
        <v>2</v>
      </c>
      <c r="B43" s="105"/>
      <c r="C43" s="105"/>
      <c r="D43" s="105"/>
      <c r="E43" s="105"/>
      <c r="F43" s="105"/>
      <c r="G43" s="105"/>
      <c r="H43" s="105"/>
      <c r="I43" s="105"/>
      <c r="J43" s="105"/>
      <c r="K43" s="126"/>
      <c r="L43" s="106"/>
    </row>
    <row r="44" spans="1:13" s="2" customFormat="1" ht="20.5" customHeight="1">
      <c r="A44" s="19">
        <v>3</v>
      </c>
      <c r="B44" s="105"/>
      <c r="C44" s="105"/>
      <c r="D44" s="105"/>
      <c r="E44" s="105"/>
      <c r="F44" s="105"/>
      <c r="G44" s="105"/>
      <c r="H44" s="105"/>
      <c r="I44" s="105"/>
      <c r="J44" s="105"/>
      <c r="K44" s="126"/>
      <c r="L44" s="106"/>
    </row>
    <row r="45" spans="1:13" s="2" customFormat="1" ht="20.5" customHeight="1">
      <c r="A45" s="19">
        <v>4</v>
      </c>
      <c r="B45" s="105"/>
      <c r="C45" s="105"/>
      <c r="D45" s="105"/>
      <c r="E45" s="105"/>
      <c r="F45" s="105"/>
      <c r="G45" s="105"/>
      <c r="H45" s="105"/>
      <c r="I45" s="105"/>
      <c r="J45" s="105"/>
      <c r="K45" s="126"/>
      <c r="L45" s="106"/>
    </row>
    <row r="46" spans="1:13" s="2" customFormat="1" ht="25.5" customHeight="1">
      <c r="A46" s="36" t="s">
        <v>7</v>
      </c>
      <c r="B46" s="91"/>
      <c r="C46" s="107" t="s">
        <v>33</v>
      </c>
      <c r="D46" s="108"/>
      <c r="E46" s="109"/>
      <c r="F46" s="11" t="s">
        <v>3</v>
      </c>
      <c r="G46" s="110"/>
      <c r="H46" s="111"/>
      <c r="I46" s="112"/>
      <c r="J46" s="113" t="s">
        <v>17</v>
      </c>
      <c r="K46" s="37"/>
      <c r="L46" s="114"/>
      <c r="M46" s="6"/>
    </row>
    <row r="47" spans="1:13" s="2" customFormat="1" ht="28" customHeight="1">
      <c r="A47" s="85" t="s">
        <v>39</v>
      </c>
      <c r="B47" s="86"/>
      <c r="C47" s="86"/>
      <c r="D47" s="86"/>
      <c r="E47" s="86"/>
      <c r="F47" s="32" t="s">
        <v>8</v>
      </c>
      <c r="G47" s="87" t="s">
        <v>33</v>
      </c>
      <c r="H47" s="88"/>
      <c r="I47" s="89"/>
      <c r="J47" s="86" t="s">
        <v>39</v>
      </c>
      <c r="K47" s="153"/>
      <c r="L47" s="90"/>
    </row>
    <row r="48" spans="1:13" ht="20.5" customHeight="1" thickBot="1">
      <c r="A48" s="33" t="s">
        <v>36</v>
      </c>
      <c r="B48" s="34"/>
      <c r="C48" s="34"/>
      <c r="D48" s="34"/>
      <c r="E48" s="34"/>
      <c r="F48" s="34"/>
      <c r="G48" s="34"/>
      <c r="H48" s="34"/>
      <c r="I48" s="34"/>
      <c r="J48" s="34"/>
      <c r="K48" s="34"/>
      <c r="L48" s="35"/>
    </row>
  </sheetData>
  <sheetProtection selectLockedCells="1"/>
  <protectedRanges>
    <protectedRange password="CF7A" sqref="A11:H12 A13:E13 B17:F17 J10:P10 C6:F6 I12:J12 H13:H17 B14:E16 C18:D18 I17 K17 A20:F27 J18:J19 H20:J27 A14:A18" name="Range1"/>
  </protectedRanges>
  <dataConsolidate/>
  <mergeCells count="80">
    <mergeCell ref="A6:B6"/>
    <mergeCell ref="A18:C18"/>
    <mergeCell ref="A19:C19"/>
    <mergeCell ref="D18:I18"/>
    <mergeCell ref="D19:I19"/>
    <mergeCell ref="C6:F6"/>
    <mergeCell ref="G7:I7"/>
    <mergeCell ref="A9:B9"/>
    <mergeCell ref="C9:L9"/>
    <mergeCell ref="A8:B8"/>
    <mergeCell ref="C8:L8"/>
    <mergeCell ref="G6:I6"/>
    <mergeCell ref="J6:L6"/>
    <mergeCell ref="B15:C15"/>
    <mergeCell ref="D15:E15"/>
    <mergeCell ref="G15:H15"/>
    <mergeCell ref="A1:L1"/>
    <mergeCell ref="A2:L2"/>
    <mergeCell ref="A3:B3"/>
    <mergeCell ref="C3:F3"/>
    <mergeCell ref="A4:B4"/>
    <mergeCell ref="C4:F4"/>
    <mergeCell ref="C5:F5"/>
    <mergeCell ref="G3:I3"/>
    <mergeCell ref="G4:I4"/>
    <mergeCell ref="A5:B5"/>
    <mergeCell ref="G5:I5"/>
    <mergeCell ref="J7:L7"/>
    <mergeCell ref="B13:C13"/>
    <mergeCell ref="D13:E13"/>
    <mergeCell ref="G13:H13"/>
    <mergeCell ref="B14:C14"/>
    <mergeCell ref="D14:E14"/>
    <mergeCell ref="G14:H14"/>
    <mergeCell ref="B12:C12"/>
    <mergeCell ref="D12:E12"/>
    <mergeCell ref="G12:H12"/>
    <mergeCell ref="A10:B10"/>
    <mergeCell ref="C10:F10"/>
    <mergeCell ref="G10:I10"/>
    <mergeCell ref="J10:L10"/>
    <mergeCell ref="A7:B7"/>
    <mergeCell ref="C7:F7"/>
    <mergeCell ref="B16:C16"/>
    <mergeCell ref="D16:E16"/>
    <mergeCell ref="G16:H16"/>
    <mergeCell ref="A20:I20"/>
    <mergeCell ref="A21:I23"/>
    <mergeCell ref="A24:I27"/>
    <mergeCell ref="B31:L31"/>
    <mergeCell ref="B32:L32"/>
    <mergeCell ref="A28:L28"/>
    <mergeCell ref="B17:C17"/>
    <mergeCell ref="D17:E17"/>
    <mergeCell ref="G17:H17"/>
    <mergeCell ref="J18:L27"/>
    <mergeCell ref="A48:L48"/>
    <mergeCell ref="A11:L11"/>
    <mergeCell ref="B45:L45"/>
    <mergeCell ref="A46:B46"/>
    <mergeCell ref="C46:E46"/>
    <mergeCell ref="G46:I46"/>
    <mergeCell ref="J46:L46"/>
    <mergeCell ref="A47:E47"/>
    <mergeCell ref="G47:I47"/>
    <mergeCell ref="J47:L47"/>
    <mergeCell ref="B39:L39"/>
    <mergeCell ref="B40:L40"/>
    <mergeCell ref="A41:L41"/>
    <mergeCell ref="B42:L42"/>
    <mergeCell ref="B43:L43"/>
    <mergeCell ref="B44:L44"/>
    <mergeCell ref="B38:L38"/>
    <mergeCell ref="A29:L29"/>
    <mergeCell ref="B30:L30"/>
    <mergeCell ref="B33:L33"/>
    <mergeCell ref="B34:L34"/>
    <mergeCell ref="A35:L35"/>
    <mergeCell ref="B36:L36"/>
    <mergeCell ref="B37:L37"/>
  </mergeCells>
  <conditionalFormatting sqref="A24:I27">
    <cfRule type="containsText" dxfId="19" priority="5" operator="containsText" text="Pass">
      <formula>NOT(ISERROR(SEARCH("Pass",A24)))</formula>
    </cfRule>
    <cfRule type="containsText" dxfId="18" priority="6" operator="containsText" text="Fail">
      <formula>NOT(ISERROR(SEARCH("Fail",A24)))</formula>
    </cfRule>
  </conditionalFormatting>
  <conditionalFormatting sqref="J1:J9 J28:J1048576 J11:J18">
    <cfRule type="containsText" dxfId="17" priority="9" operator="containsText" text="PASS">
      <formula>NOT(ISERROR(SEARCH("PASS",J1)))</formula>
    </cfRule>
  </conditionalFormatting>
  <conditionalFormatting sqref="J1:J9 J11:J1048576">
    <cfRule type="containsText" dxfId="16" priority="1" operator="containsText" text="Excellent">
      <formula>NOT(ISERROR(SEARCH("Excellent",J1)))</formula>
    </cfRule>
    <cfRule type="containsText" dxfId="15" priority="2" operator="containsText" text="Good">
      <formula>NOT(ISERROR(SEARCH("Good",J1)))</formula>
    </cfRule>
    <cfRule type="containsText" dxfId="14" priority="3" operator="containsText" text="Fair">
      <formula>NOT(ISERROR(SEARCH("Fair",J1)))</formula>
    </cfRule>
    <cfRule type="containsText" dxfId="13" priority="4" operator="containsText" text="Poor">
      <formula>NOT(ISERROR(SEARCH("Poor",J1)))</formula>
    </cfRule>
  </conditionalFormatting>
  <conditionalFormatting sqref="J13:J17">
    <cfRule type="containsText" dxfId="12" priority="10" operator="containsText" text="Fail">
      <formula>NOT(ISERROR(SEARCH("Fail",J13)))</formula>
    </cfRule>
  </conditionalFormatting>
  <conditionalFormatting sqref="L13:L17">
    <cfRule type="containsText" dxfId="11" priority="7" operator="containsText" text="PASS">
      <formula>NOT(ISERROR(SEARCH("PASS",L13)))</formula>
    </cfRule>
    <cfRule type="containsText" dxfId="10" priority="8" operator="containsText" text="Fail">
      <formula>NOT(ISERROR(SEARCH("Fail",L13)))</formula>
    </cfRule>
  </conditionalFormatting>
  <printOptions horizontalCentered="1" verticalCentered="1"/>
  <pageMargins left="0" right="0" top="0" bottom="0" header="0.3" footer="0.3"/>
  <pageSetup paperSize="9" scale="9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11</xdr:col>
                    <xdr:colOff>152400</xdr:colOff>
                    <xdr:row>45</xdr:row>
                    <xdr:rowOff>31750</xdr:rowOff>
                  </from>
                  <to>
                    <xdr:col>11</xdr:col>
                    <xdr:colOff>717550</xdr:colOff>
                    <xdr:row>45</xdr:row>
                    <xdr:rowOff>171450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11</xdr:col>
                    <xdr:colOff>660400</xdr:colOff>
                    <xdr:row>45</xdr:row>
                    <xdr:rowOff>31750</xdr:rowOff>
                  </from>
                  <to>
                    <xdr:col>11</xdr:col>
                    <xdr:colOff>1219200</xdr:colOff>
                    <xdr:row>45</xdr:row>
                    <xdr:rowOff>171450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Audit Report</vt:lpstr>
      <vt:lpstr>Audit Report (2)</vt:lpstr>
      <vt:lpstr>'Audit Report (2)'!Print_Area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Rizwan Shoaib</dc:creator>
  <cp:lastModifiedBy>Mohammed Altamush Khan</cp:lastModifiedBy>
  <cp:lastPrinted>2025-05-12T12:15:05Z</cp:lastPrinted>
  <dcterms:created xsi:type="dcterms:W3CDTF">2019-07-17T08:38:27Z</dcterms:created>
  <dcterms:modified xsi:type="dcterms:W3CDTF">2025-05-15T11:56:03Z</dcterms:modified>
</cp:coreProperties>
</file>